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mc:AlternateContent xmlns:mc="http://schemas.openxmlformats.org/markup-compatibility/2006">
    <mc:Choice Requires="x15">
      <x15ac:absPath xmlns:x15ac="http://schemas.microsoft.com/office/spreadsheetml/2010/11/ac" url="\\ucad01\share\●財政全庁用\"/>
    </mc:Choice>
  </mc:AlternateContent>
  <xr:revisionPtr revIDLastSave="0" documentId="13_ncr:1_{DEC337B1-3684-4F8B-A0F0-DC5FB934B3B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 sheetId="25" r:id="rId4"/>
    <sheet name="経常経費分析表（経常収支比率の分析）" sheetId="14" r:id="rId5"/>
    <sheet name="経常経費分析表（人件費・公債費・普通建設事業費の分析）" sheetId="15" r:id="rId6"/>
    <sheet name="性質別歳出決算分析表（住民一人当たりのコスト）" sheetId="21" r:id="rId7"/>
    <sheet name="目的別歳出決算分析表（住民一人当たりのコスト）" sheetId="22" r:id="rId8"/>
    <sheet name="実質収支比率等に係る経年分析" sheetId="24" r:id="rId9"/>
    <sheet name="連結実質赤字比率に係る赤字・黒字の構成分析 " sheetId="18" r:id="rId10"/>
    <sheet name="実質公債費比率（分子）の構造" sheetId="19" r:id="rId11"/>
    <sheet name="将来負担比率（分子）の構造" sheetId="20" r:id="rId12"/>
    <sheet name="基金残高に係る経年分析" sheetId="8" r:id="rId13"/>
    <sheet name="公会計指標分析・財政指標組合せ分析表" sheetId="26" r:id="rId14"/>
    <sheet name="施設類型別ストック情報分析表①" sheetId="27" r:id="rId15"/>
    <sheet name="施設類型別ストック情報分析表②" sheetId="28"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V23" i="12"/>
  <c r="AA23" i="12"/>
  <c r="Q23" i="12"/>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s="1"/>
  <c r="BE35" i="10" s="1"/>
  <c r="BW34" i="10" l="1"/>
  <c r="BW35" i="10" s="1"/>
  <c r="BW36" i="10" s="1"/>
  <c r="BW37" i="10" s="1"/>
  <c r="BW38" i="10" s="1"/>
  <c r="CO34" i="10" l="1"/>
  <c r="CO35" i="10" s="1"/>
</calcChain>
</file>

<file path=xl/sharedStrings.xml><?xml version="1.0" encoding="utf-8"?>
<sst xmlns="http://schemas.openxmlformats.org/spreadsheetml/2006/main" count="1092" uniqueCount="604">
  <si>
    <t>標準財政規模比（％）</t>
    <phoneticPr fontId="5"/>
  </si>
  <si>
    <t>区分</t>
    <rPh sb="0" eb="2">
      <t>クブン</t>
    </rPh>
    <phoneticPr fontId="5"/>
  </si>
  <si>
    <t>年度</t>
    <rPh sb="0" eb="2">
      <t>ネンド</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</si>
  <si>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</si>
  <si>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</si>
  <si>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</si>
  <si>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</si>
  <si>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</si>
  <si>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</si>
  <si>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</si>
  <si>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</si>
  <si>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</si>
  <si>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</si>
  <si>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</si>
  <si>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</si>
  <si>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</si>
  <si>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</si>
  <si>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</si>
  <si>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</si>
  <si>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</si>
  <si>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</si>
  <si>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</si>
  <si>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</si>
  <si>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</si>
  <si>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</si>
  <si>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</si>
  <si>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</si>
  <si>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</si>
  <si>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</si>
  <si>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</si>
  <si>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</si>
  <si>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</si>
  <si>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</si>
  <si>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</si>
  <si>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</si>
  <si>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</si>
  <si>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</si>
  <si>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</si>
  <si>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</si>
  <si>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</si>
  <si>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</si>
  <si>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</si>
  <si>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</si>
  <si>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</si>
  <si>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</si>
  <si>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</si>
  <si>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</si>
  <si>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</si>
  <si>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</si>
  <si>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</si>
  <si>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</si>
  <si>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</si>
  <si>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</si>
  <si>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</si>
  <si>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</si>
  <si>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</si>
  <si>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</si>
  <si>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</si>
  <si>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</si>
  <si>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</si>
  <si>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</si>
  <si>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</si>
  <si>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</si>
  <si>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</si>
  <si>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</si>
  <si>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</si>
  <si>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</si>
  <si>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</si>
  <si>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</si>
  <si>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</si>
  <si>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</si>
  <si>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</si>
  <si>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</si>
  <si>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</si>
  <si>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</si>
  <si>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</si>
  <si>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</si>
  <si>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</si>
  <si>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</si>
  <si>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</si>
  <si>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</si>
  <si>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</si>
  <si>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</si>
  <si>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</si>
  <si>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</si>
  <si>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</si>
  <si>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</si>
  <si>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</si>
  <si>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</si>
  <si>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</si>
  <si>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</si>
  <si>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</si>
  <si>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</si>
  <si>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</si>
  <si>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</si>
  <si>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</si>
  <si>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</si>
  <si>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</si>
  <si>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</si>
  <si>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</si>
  <si>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</si>
  <si>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</si>
  <si>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</si>
  <si>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</si>
  <si>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</si>
  <si>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</si>
  <si>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</si>
  <si>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</si>
  <si>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</si>
  <si>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</si>
  <si>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</si>
  <si>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</si>
  <si>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</si>
  <si>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</si>
  <si>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</si>
  <si>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</si>
  <si>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</si>
  <si>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</si>
  <si>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</si>
  <si>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</si>
  <si>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</si>
  <si>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</si>
  <si>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</si>
  <si>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</si>
  <si>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</si>
  <si>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</si>
  <si>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</si>
  <si>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</si>
  <si>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</si>
  <si>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</si>
  <si>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</si>
  <si>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</si>
  <si>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</si>
  <si>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</si>
  <si>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</si>
  <si>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</si>
  <si>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</si>
  <si>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</si>
  <si>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</si>
  <si>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</si>
  <si>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</si>
  <si>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</si>
  <si>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</si>
  <si>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</si>
  <si>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</si>
  <si>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</si>
  <si>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</si>
  <si>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</si>
  <si>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</si>
  <si>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</si>
  <si>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</si>
  <si>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</si>
  <si>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</si>
  <si>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</si>
  <si>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</si>
  <si>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</si>
  <si>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</si>
  <si>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</si>
  <si>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</si>
  <si>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</si>
  <si>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</si>
  <si>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</si>
  <si>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</si>
  <si>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</si>
  <si>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</si>
  <si>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</si>
  <si>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</si>
  <si>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</si>
  <si>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</si>
  <si>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</si>
  <si>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</si>
  <si>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</si>
  <si>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</si>
  <si>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</si>
  <si>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</si>
  <si>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</si>
  <si>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</si>
  <si>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</si>
  <si>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</si>
  <si>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</si>
  <si>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</si>
  <si>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</si>
  <si>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</si>
  <si>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</si>
  <si>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</si>
  <si>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</si>
  <si>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</si>
  <si>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</si>
  <si>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</si>
  <si>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</si>
  <si>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</si>
  <si>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</si>
  <si>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</si>
  <si>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</si>
  <si>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</si>
  <si>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</si>
  <si>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</si>
  <si>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</si>
  <si>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</si>
  <si>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</si>
  <si>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</si>
  <si>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</si>
  <si>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</si>
  <si>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</si>
  <si>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</si>
  <si>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</si>
  <si>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</si>
  <si>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</si>
  <si>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</si>
  <si>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</si>
  <si>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大分県臼杵市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</si>
  <si>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</si>
  <si>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</si>
  <si>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</si>
  <si>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</si>
  <si>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</si>
  <si>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</si>
  <si>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</si>
  <si>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</si>
  <si>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</si>
  <si>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</si>
  <si>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</si>
  <si>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</si>
  <si>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</si>
  <si>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</si>
  <si>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</si>
  <si>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</si>
  <si>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</si>
  <si>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</si>
  <si>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</si>
  <si>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</si>
  <si>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</si>
  <si>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</si>
  <si>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</si>
  <si>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</si>
  <si>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</si>
  <si>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</si>
  <si>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</si>
  <si>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</si>
  <si>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</si>
  <si>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</si>
  <si>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</si>
  <si>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</si>
  <si>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</si>
  <si>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</si>
  <si>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</si>
  <si>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</si>
  <si>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</si>
  <si>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</si>
  <si>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</si>
  <si>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</si>
  <si>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</si>
  <si>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</si>
  <si>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</si>
  <si>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</si>
  <si>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</si>
  <si>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</si>
  <si>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</si>
  <si>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</si>
  <si>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</si>
  <si>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</si>
  <si>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</si>
  <si>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</si>
  <si>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</si>
  <si>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</si>
  <si>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</si>
  <si>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</si>
  <si>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</si>
  <si>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</si>
  <si>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</si>
  <si>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</si>
  <si>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</si>
  <si>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</si>
  <si>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</si>
  <si>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</si>
  <si>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</si>
  <si>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</si>
  <si>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</si>
  <si>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</si>
  <si>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</si>
  <si>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</si>
  <si>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</si>
  <si>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</si>
  <si>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</si>
  <si>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</si>
  <si>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</si>
  <si>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</si>
  <si>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</si>
  <si>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</si>
  <si>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</si>
  <si>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</si>
  <si>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</si>
  <si>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</si>
  <si>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</si>
  <si>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</si>
  <si>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</si>
  <si>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</si>
  <si>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</si>
  <si>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</si>
  <si>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</si>
  <si>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</si>
  <si>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</si>
  <si>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</si>
  <si>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</si>
  <si>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</si>
  <si>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</si>
  <si>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</si>
  <si>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</si>
  <si>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</si>
  <si>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</si>
  <si>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</si>
  <si>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</si>
  <si>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</si>
  <si>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</si>
  <si>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</si>
  <si>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</si>
  <si>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</si>
  <si>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</si>
  <si>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</si>
  <si>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</si>
  <si>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</si>
  <si>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</si>
  <si>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</si>
  <si>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</si>
  <si>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</si>
  <si>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</si>
  <si>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</si>
  <si>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</si>
  <si>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</si>
  <si>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</si>
  <si>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</si>
  <si>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</si>
  <si>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</si>
  <si>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</si>
  <si>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</si>
  <si>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</si>
  <si>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</si>
  <si>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</si>
  <si>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</si>
  <si>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</si>
  <si>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</si>
  <si>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</si>
  <si>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</si>
  <si>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</si>
  <si>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</si>
  <si>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</si>
  <si>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</si>
  <si>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</si>
  <si>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</si>
  <si>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</si>
  <si>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</si>
  <si>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</si>
  <si>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</si>
  <si>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</si>
  <si>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</si>
  <si>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</si>
  <si>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</si>
  <si>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</si>
  <si>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</si>
  <si>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</si>
  <si>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</si>
  <si>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</si>
  <si>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</si>
  <si>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</si>
  <si>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大分県臼杵市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</si>
  <si>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</si>
  <si>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</si>
  <si>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</si>
  <si>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</si>
  <si>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</si>
  <si>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</si>
  <si>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</si>
  <si>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</si>
  <si>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</si>
  <si>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</si>
  <si>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</si>
  <si>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</si>
  <si>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</si>
  <si>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</si>
  <si>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</si>
  <si>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</si>
  <si>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</si>
  <si>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</si>
  <si>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</si>
  <si>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</si>
  <si>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</si>
  <si>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</si>
  <si>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</si>
  <si>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</si>
  <si>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</si>
  <si>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</si>
  <si>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</si>
  <si>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</si>
  <si>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</si>
  <si>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</si>
  <si>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</si>
  <si>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</si>
  <si>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</si>
  <si>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</si>
  <si>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</si>
  <si>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</si>
  <si>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</si>
  <si>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</si>
  <si>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</si>
  <si>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</si>
  <si>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浄化槽整備推進事業特別会計</t>
    <phoneticPr fontId="5"/>
  </si>
  <si>
    <t>法非適用企業</t>
    <phoneticPr fontId="5"/>
  </si>
  <si>
    <t>臼杵石仏特別会計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</si>
  <si>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</si>
  <si>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</si>
  <si>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</si>
  <si>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</si>
  <si>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</si>
  <si>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</si>
  <si>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</si>
  <si>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</si>
  <si>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</si>
  <si>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</si>
  <si>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</si>
  <si>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</si>
  <si>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</si>
  <si>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</si>
  <si>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</si>
  <si>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</si>
  <si>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</si>
  <si>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</si>
  <si>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</si>
  <si>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</si>
  <si>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</si>
  <si>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</si>
  <si>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</si>
  <si>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</si>
  <si>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</si>
  <si>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</si>
  <si>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</si>
  <si>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</si>
  <si>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</si>
  <si>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</si>
  <si>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</si>
  <si>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</si>
  <si>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</si>
  <si>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</si>
  <si>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</si>
  <si>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</si>
  <si>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</si>
  <si>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</si>
  <si>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</si>
  <si>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</si>
  <si>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</si>
  <si>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</si>
  <si>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</si>
  <si>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</si>
  <si>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</si>
  <si>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</si>
  <si>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</si>
  <si>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</si>
  <si>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</si>
  <si>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</si>
  <si>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</si>
  <si>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</si>
  <si>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</si>
  <si>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</si>
  <si>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</si>
  <si>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</si>
  <si>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</si>
  <si>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</si>
  <si>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</si>
  <si>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</si>
  <si>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</si>
  <si>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</si>
  <si>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</si>
  <si>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</si>
  <si>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</si>
  <si>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浄化槽整備推進事業特別会計</t>
    <phoneticPr fontId="5"/>
  </si>
  <si>
    <t>(Ｆ)</t>
    <phoneticPr fontId="5"/>
  </si>
  <si>
    <t>臼杵石仏特別会計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</si>
  <si>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</si>
  <si>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</si>
  <si>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</si>
  <si>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</si>
  <si>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</si>
  <si>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</si>
  <si>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</si>
  <si>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</si>
  <si>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</si>
  <si>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</si>
  <si>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</si>
  <si>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</si>
  <si>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</si>
  <si>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</si>
  <si>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</si>
  <si>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</si>
  <si>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</si>
  <si>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</si>
  <si>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</si>
  <si>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</si>
  <si>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</si>
  <si>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</si>
  <si>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</si>
  <si>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</si>
  <si>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</si>
  <si>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</si>
  <si>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</si>
  <si>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</si>
  <si>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</si>
  <si>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</si>
  <si>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</si>
  <si>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</si>
  <si>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</si>
  <si>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</si>
  <si>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</si>
  <si>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</si>
  <si>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</si>
  <si>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</si>
  <si>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</si>
  <si>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</si>
  <si>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</si>
  <si>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</si>
  <si>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</si>
  <si>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</si>
  <si>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</si>
  <si>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</si>
  <si>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</si>
  <si>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</si>
  <si>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</si>
  <si>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</si>
  <si>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</si>
  <si>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</si>
  <si>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</si>
  <si>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</si>
  <si>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</si>
  <si>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</si>
  <si>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</si>
  <si>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</si>
  <si>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</si>
  <si>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</si>
  <si>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</si>
  <si>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</si>
  <si>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</si>
  <si>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</si>
  <si>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</si>
  <si>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</si>
  <si>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</si>
  <si>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</si>
  <si>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</si>
  <si>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</si>
  <si>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</si>
  <si>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</si>
  <si>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</si>
  <si>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</si>
  <si>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</si>
  <si>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</si>
  <si>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</si>
  <si>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</si>
  <si>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</si>
  <si>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</si>
  <si>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一般会計</t>
  </si>
  <si>
    <t>国民健康保険特別会計</t>
  </si>
  <si>
    <t>水道事業会計</t>
  </si>
  <si>
    <t>下水道事業会計</t>
  </si>
  <si>
    <t>介護保険特別会計</t>
  </si>
  <si>
    <t>臼杵石仏特別会計</t>
  </si>
  <si>
    <t>後期高齢者医療特別会計</t>
  </si>
  <si>
    <t>浄化槽整備推進事業特別会計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</si>
  <si>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</si>
  <si>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</si>
  <si>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</si>
  <si>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</si>
  <si>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</si>
  <si>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</si>
  <si>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</si>
  <si>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</si>
  <si>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臼津広域連合</t>
    <rPh sb="0" eb="2">
      <t>キュウシン</t>
    </rPh>
    <rPh sb="2" eb="4">
      <t>コウイキ</t>
    </rPh>
    <rPh sb="4" eb="6">
      <t>レンゴウ</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</si>
  <si>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</si>
  <si>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</si>
  <si>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</si>
  <si>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</si>
  <si>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臼杵市環境保全型農林振興公社</t>
  </si>
  <si>
    <t>-</t>
    <phoneticPr fontId="2"/>
  </si>
  <si>
    <t>基金から繰入無し</t>
    <rPh sb="0" eb="2">
      <t>キキン</t>
    </rPh>
    <rPh sb="4" eb="6">
      <t>クリイレ</t>
    </rPh>
    <rPh sb="6" eb="7">
      <t>ナ</t>
    </rPh>
    <phoneticPr fontId="2"/>
  </si>
  <si>
    <t>基金から133百万円繰入</t>
    <rPh sb="0" eb="2">
      <t>キキン</t>
    </rPh>
    <rPh sb="7" eb="10">
      <t>ヒャクマンエン</t>
    </rPh>
    <rPh sb="10" eb="12">
      <t>クリイレ</t>
    </rPh>
    <phoneticPr fontId="2"/>
  </si>
  <si>
    <t>庁舎建設基金</t>
    <phoneticPr fontId="5"/>
  </si>
  <si>
    <t>市有施設整備基金</t>
    <phoneticPr fontId="5"/>
  </si>
  <si>
    <t>ふるさと活勢事業基金</t>
    <phoneticPr fontId="5"/>
  </si>
  <si>
    <t>退職手当基金</t>
    <phoneticPr fontId="5"/>
  </si>
  <si>
    <t>地域福祉基金</t>
    <phoneticPr fontId="5"/>
  </si>
  <si>
    <t xml:space="preserve"> </t>
    <phoneticPr fontId="5"/>
  </si>
  <si>
    <t>▲ 0.67</t>
  </si>
  <si>
    <t>▲ 0.06</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</si>
  <si>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</si>
  <si>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</si>
  <si>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</si>
  <si>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株式会社　まちづくり臼杵</t>
    <rPh sb="0" eb="4">
      <t>カブシキガイシャ</t>
    </rPh>
    <rPh sb="10" eb="12">
      <t>ウスキ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</si>
  <si>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</si>
  <si>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</si>
  <si>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や充当可能基金の増加により改善しており、指標としては「０」となっている。有形固定資産減価償却率は過去に取得した固定資産の減価償却費が投資的経費を上回っているため悪化傾向にあり、類似団体と比較しても高い水準となっている。
今後も公共施設等総合管理計画に基づき、公共施設の在り方と将来負担額のバランスを考えながら、後年度に過度な財政負担がかからないよう財政運営に取り組む。</t>
    <rPh sb="0" eb="6">
      <t>ショウライフタンヒリツ</t>
    </rPh>
    <rPh sb="8" eb="11">
      <t>チホウサイ</t>
    </rPh>
    <rPh sb="11" eb="14">
      <t>ゲンザイダカ</t>
    </rPh>
    <rPh sb="15" eb="17">
      <t>ゲンショウ</t>
    </rPh>
    <rPh sb="18" eb="24">
      <t>ジュウトウカノウキキン</t>
    </rPh>
    <rPh sb="25" eb="27">
      <t>ゾウカ</t>
    </rPh>
    <rPh sb="30" eb="32">
      <t>カイゼン</t>
    </rPh>
    <rPh sb="37" eb="39">
      <t>シヒョウ</t>
    </rPh>
    <rPh sb="53" eb="59">
      <t>ユウケイコテイシサン</t>
    </rPh>
    <rPh sb="59" eb="63">
      <t>ゲンカショウキャク</t>
    </rPh>
    <rPh sb="63" eb="64">
      <t>リツ</t>
    </rPh>
    <rPh sb="65" eb="67">
      <t>カコ</t>
    </rPh>
    <rPh sb="68" eb="70">
      <t>シュトク</t>
    </rPh>
    <rPh sb="72" eb="76">
      <t>コテイシサン</t>
    </rPh>
    <rPh sb="77" eb="82">
      <t>ゲンカショウキャクヒ</t>
    </rPh>
    <rPh sb="83" eb="88">
      <t>トウシテキケイヒ</t>
    </rPh>
    <rPh sb="89" eb="91">
      <t>ウワマワ</t>
    </rPh>
    <rPh sb="97" eb="101">
      <t>アッカケイコウ</t>
    </rPh>
    <rPh sb="105" eb="109">
      <t>ルイジダンタイ</t>
    </rPh>
    <rPh sb="110" eb="112">
      <t>ヒカク</t>
    </rPh>
    <rPh sb="115" eb="116">
      <t>タカ</t>
    </rPh>
    <rPh sb="117" eb="119">
      <t>スイジュン</t>
    </rPh>
    <rPh sb="127" eb="129">
      <t>コンゴ</t>
    </rPh>
    <rPh sb="130" eb="135">
      <t>コウキョウシセツトウ</t>
    </rPh>
    <rPh sb="135" eb="141">
      <t>ソウゴウカンリケイカク</t>
    </rPh>
    <rPh sb="142" eb="143">
      <t>モト</t>
    </rPh>
    <rPh sb="146" eb="150">
      <t>コウキョウシセツ</t>
    </rPh>
    <rPh sb="151" eb="152">
      <t>ア</t>
    </rPh>
    <rPh sb="153" eb="154">
      <t>カタ</t>
    </rPh>
    <rPh sb="155" eb="160">
      <t>ショウライフタンガク</t>
    </rPh>
    <rPh sb="166" eb="167">
      <t>カンガ</t>
    </rPh>
    <rPh sb="172" eb="175">
      <t>コウネンド</t>
    </rPh>
    <rPh sb="176" eb="178">
      <t>カド</t>
    </rPh>
    <rPh sb="179" eb="183">
      <t>ザイセイフタン</t>
    </rPh>
    <rPh sb="191" eb="195">
      <t>ザイセイウンエイ</t>
    </rPh>
    <rPh sb="196" eb="197">
      <t>ト</t>
    </rPh>
    <rPh sb="198" eb="19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</si>
  <si>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</si>
  <si>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</si>
  <si>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</si>
  <si>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</si>
  <si>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</si>
  <si>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</si>
  <si>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の減少や充当可能基金の増加により改善しており、指標としては「０」となっている。実質公債費比率については、元利償還金の増加や普通交付税額及び臨時財政対策債発行可能額の減少等により指標は悪化したものの、類似団体と比較すると低い水準となってい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rPh sb="0" eb="2">
      <t>ショウライ</t>
    </rPh>
    <rPh sb="2" eb="4">
      <t>フタン</t>
    </rPh>
    <rPh sb="4" eb="6">
      <t>ヒリツ</t>
    </rPh>
    <rPh sb="8" eb="11">
      <t>チホウサイ</t>
    </rPh>
    <rPh sb="11" eb="13">
      <t>ゲンザイ</t>
    </rPh>
    <rPh sb="13" eb="14">
      <t>ダカ</t>
    </rPh>
    <rPh sb="15" eb="17">
      <t>ゲンショウ</t>
    </rPh>
    <rPh sb="18" eb="20">
      <t>ジュウトウ</t>
    </rPh>
    <rPh sb="20" eb="22">
      <t>カノウ</t>
    </rPh>
    <rPh sb="22" eb="24">
      <t>キキン</t>
    </rPh>
    <rPh sb="25" eb="27">
      <t>ゾウカ</t>
    </rPh>
    <rPh sb="30" eb="32">
      <t>カイゼン</t>
    </rPh>
    <rPh sb="37" eb="39">
      <t>シヒョウ</t>
    </rPh>
    <rPh sb="53" eb="60">
      <t>ジッシツコウサイヒヒリツ</t>
    </rPh>
    <rPh sb="66" eb="71">
      <t>ガンリショウカンキン</t>
    </rPh>
    <rPh sb="72" eb="74">
      <t>ゾウカ</t>
    </rPh>
    <rPh sb="75" eb="81">
      <t>フツウコウフゼイガク</t>
    </rPh>
    <rPh sb="81" eb="82">
      <t>オヨ</t>
    </rPh>
    <rPh sb="83" eb="90">
      <t>リンジザイセイタイサクサイ</t>
    </rPh>
    <rPh sb="90" eb="95">
      <t>ハッコウカノウガク</t>
    </rPh>
    <rPh sb="96" eb="99">
      <t>ゲンショウトウ</t>
    </rPh>
    <rPh sb="102" eb="104">
      <t>シヒョウ</t>
    </rPh>
    <rPh sb="105" eb="107">
      <t>アッカ</t>
    </rPh>
    <rPh sb="113" eb="117">
      <t>ルイジダンタイ</t>
    </rPh>
    <rPh sb="118" eb="120">
      <t>ヒカク</t>
    </rPh>
    <rPh sb="123" eb="124">
      <t>ヒク</t>
    </rPh>
    <rPh sb="125" eb="127">
      <t>スイジュン</t>
    </rPh>
    <rPh sb="135" eb="137">
      <t>コンゴ</t>
    </rPh>
    <rPh sb="139" eb="143">
      <t>コウキョウシセツ</t>
    </rPh>
    <rPh sb="143" eb="144">
      <t>トウ</t>
    </rPh>
    <rPh sb="144" eb="150">
      <t>ソウゴウカンリケイカク</t>
    </rPh>
    <rPh sb="150" eb="151">
      <t>オヨ</t>
    </rPh>
    <rPh sb="152" eb="157">
      <t>トウイツテキキジュン</t>
    </rPh>
    <rPh sb="160" eb="163">
      <t>コウカイケイ</t>
    </rPh>
    <rPh sb="164" eb="166">
      <t>カツヨウ</t>
    </rPh>
    <rPh sb="168" eb="172">
      <t>コウキョウシセツ</t>
    </rPh>
    <rPh sb="173" eb="175">
      <t>コウシン</t>
    </rPh>
    <rPh sb="176" eb="181">
      <t>ロウキュウカタイサク</t>
    </rPh>
    <rPh sb="182" eb="183">
      <t>ト</t>
    </rPh>
    <rPh sb="184" eb="185">
      <t>ク</t>
    </rPh>
    <rPh sb="195" eb="197">
      <t>イジョウ</t>
    </rPh>
    <rPh sb="198" eb="202">
      <t>ジムジギョウ</t>
    </rPh>
    <rPh sb="203" eb="207">
      <t>シュシャセンタク</t>
    </rPh>
    <rPh sb="208" eb="209">
      <t>オコナ</t>
    </rPh>
    <rPh sb="211" eb="214">
      <t>チュウチョウキ</t>
    </rPh>
    <rPh sb="215" eb="217">
      <t>ミス</t>
    </rPh>
    <rPh sb="219" eb="221">
      <t>センタク</t>
    </rPh>
    <rPh sb="222" eb="224">
      <t>シュウチュウ</t>
    </rPh>
    <rPh sb="225" eb="229">
      <t>ケイエイカンリ</t>
    </rPh>
    <rPh sb="232" eb="234">
      <t>スウチ</t>
    </rPh>
    <rPh sb="235" eb="237">
      <t>カイゼン</t>
    </rPh>
    <rPh sb="238" eb="23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</si>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</sst>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7" fillId="0" borderId="0" xfId="2" applyFont="1" applyAlignment="1">
      <alignment vertical="center" wrapText="1"/>
    </xf>
    <xf numFmtId="0" fontId="7" fillId="0" borderId="0" xfId="2" applyFont="1">
      <alignment vertical="center"/>
    </xf>
    <xf numFmtId="176" fontId="6" fillId="0" borderId="22"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0" xfId="2" applyNumberFormat="1" applyFont="1" applyBorder="1" applyAlignment="1">
      <alignment horizontal="right" vertical="center" shrinkToFit="1"/>
    </xf>
    <xf numFmtId="0" fontId="6" fillId="0" borderId="17" xfId="2" applyFont="1" applyBorder="1">
      <alignment vertical="center"/>
    </xf>
    <xf numFmtId="176" fontId="6" fillId="0" borderId="35"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3" xfId="2" applyNumberFormat="1" applyFont="1" applyBorder="1" applyAlignment="1">
      <alignment horizontal="right" vertical="center" shrinkToFit="1"/>
    </xf>
    <xf numFmtId="0" fontId="6" fillId="0" borderId="11" xfId="2" applyFont="1" applyBorder="1">
      <alignment vertical="center"/>
    </xf>
    <xf numFmtId="0" fontId="6" fillId="0" borderId="30" xfId="2" applyFont="1" applyBorder="1">
      <alignment vertical="center"/>
    </xf>
    <xf numFmtId="176" fontId="6" fillId="0" borderId="29"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7" xfId="2" applyNumberFormat="1" applyFont="1" applyBorder="1" applyAlignment="1">
      <alignment horizontal="right" vertical="center" shrinkToFit="1"/>
    </xf>
    <xf numFmtId="0" fontId="6" fillId="0" borderId="24" xfId="2" applyFont="1" applyBorder="1" applyAlignment="1">
      <alignment vertical="center" wrapText="1"/>
    </xf>
    <xf numFmtId="0" fontId="9" fillId="0" borderId="0" xfId="3" applyFont="1" applyAlignment="1">
      <alignment horizontal="center" vertical="center" shrinkToFit="1"/>
    </xf>
    <xf numFmtId="177" fontId="7" fillId="0" borderId="22"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0" xfId="3" applyNumberFormat="1" applyFont="1" applyBorder="1" applyAlignment="1">
      <alignment horizontal="right" vertical="center" shrinkToFit="1"/>
    </xf>
    <xf numFmtId="0" fontId="7" fillId="0" borderId="44" xfId="3" applyFont="1" applyBorder="1">
      <alignment vertical="center"/>
    </xf>
    <xf numFmtId="177" fontId="7" fillId="0" borderId="35"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3" xfId="3" applyNumberFormat="1" applyFont="1" applyBorder="1" applyAlignment="1">
      <alignment horizontal="right" vertical="center" shrinkToFit="1"/>
    </xf>
    <xf numFmtId="0" fontId="7" fillId="0" borderId="41" xfId="3" applyFont="1" applyBorder="1">
      <alignment vertical="center"/>
    </xf>
    <xf numFmtId="0" fontId="7" fillId="0" borderId="39" xfId="3" applyFont="1" applyBorder="1">
      <alignment vertical="center"/>
    </xf>
    <xf numFmtId="177" fontId="7" fillId="0" borderId="29"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7" xfId="3" applyNumberFormat="1" applyFont="1" applyBorder="1" applyAlignment="1">
      <alignment horizontal="right" vertical="center" shrinkToFit="1"/>
    </xf>
    <xf numFmtId="0" fontId="7" fillId="0" borderId="37" xfId="3" applyFont="1" applyBorder="1" applyAlignment="1">
      <alignment vertical="center" wrapText="1"/>
    </xf>
    <xf numFmtId="177" fontId="7" fillId="0" borderId="0" xfId="4" applyNumberFormat="1" applyFont="1" applyAlignment="1">
      <alignment horizontal="right" vertical="center"/>
    </xf>
    <xf numFmtId="0" fontId="7" fillId="0" borderId="0" xfId="4" applyFont="1" applyAlignment="1">
      <alignment horizontal="left" vertical="center"/>
    </xf>
    <xf numFmtId="0" fontId="7" fillId="0" borderId="0" xfId="4" applyFont="1">
      <alignment vertical="center"/>
    </xf>
    <xf numFmtId="0" fontId="7" fillId="0" borderId="0" xfId="4" applyFont="1" applyAlignment="1"/>
    <xf numFmtId="0" fontId="7" fillId="0" borderId="44" xfId="4" applyFont="1" applyBorder="1">
      <alignment vertical="center"/>
    </xf>
    <xf numFmtId="0" fontId="7" fillId="0" borderId="39" xfId="4" applyFont="1" applyBorder="1">
      <alignment vertical="center"/>
    </xf>
    <xf numFmtId="0" fontId="7" fillId="0" borderId="39" xfId="4" applyFont="1" applyBorder="1" applyAlignment="1">
      <alignment vertical="center" wrapText="1"/>
    </xf>
    <xf numFmtId="0" fontId="7" fillId="0" borderId="50" xfId="4" applyFont="1" applyBorder="1">
      <alignment vertical="center"/>
    </xf>
    <xf numFmtId="0" fontId="7" fillId="0" borderId="41" xfId="4" applyFont="1" applyBorder="1">
      <alignment vertical="center"/>
    </xf>
    <xf numFmtId="0" fontId="7" fillId="0" borderId="37" xfId="4" applyFont="1" applyBorder="1" applyAlignment="1">
      <alignment vertical="center" wrapText="1"/>
    </xf>
    <xf numFmtId="176" fontId="6" fillId="0" borderId="22"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0"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16"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4"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0"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4" xfId="1" applyNumberFormat="1" applyFont="1" applyBorder="1" applyAlignment="1">
      <alignment horizontal="right" vertical="center" shrinkToFit="1"/>
    </xf>
    <xf numFmtId="0" fontId="6" fillId="0" borderId="7" xfId="1" applyFont="1" applyBorder="1" applyAlignment="1">
      <alignment horizontal="center" vertical="center" wrapText="1"/>
    </xf>
    <xf numFmtId="0" fontId="6" fillId="2" borderId="6"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3" xfId="1" applyFont="1" applyFill="1" applyBorder="1" applyAlignment="1">
      <alignment horizontal="right" vertical="top"/>
    </xf>
    <xf numFmtId="0" fontId="6" fillId="2" borderId="2" xfId="1" applyFont="1" applyFill="1" applyBorder="1" applyAlignment="1">
      <alignment horizontal="right" vertical="top"/>
    </xf>
    <xf numFmtId="0" fontId="6" fillId="2" borderId="1" xfId="1" applyFont="1" applyFill="1" applyBorder="1" applyAlignment="1"/>
    <xf numFmtId="0" fontId="4" fillId="0" borderId="0" xfId="1" applyFont="1" applyAlignment="1">
      <alignment horizontal="righ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C878F2-1626-404C-8FF2-64BF701B053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4C9D-4663-8492-0EB3157B9E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88464</c:v>
                </c:pt>
                <c:pt idx="1">
                  <c:v>120422</c:v>
                </c:pt>
                <c:pt idx="2">
                  <c:v>113045</c:v>
                </c:pt>
                <c:pt idx="3">
                  <c:v>96161</c:v>
                </c:pt>
                <c:pt idx="4">
                  <c:v>94088</c:v>
                </c:pt>
              </c:numCache>
            </c:numRef>
          </c:val>
          <c:smooth val="0"/>
          <c:extLst>
            <c:ext xmlns:c16="http://schemas.microsoft.com/office/drawing/2014/chart" uri="{C3380CC4-5D6E-409C-BE32-E72D297353CC}">
              <c16:uniqueId val="{00000001-4C9D-4663-8492-0EB3157B9E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3.16</c:v>
                </c:pt>
                <c:pt idx="1">
                  <c:v>3.19</c:v>
                </c:pt>
                <c:pt idx="2">
                  <c:v>3.08</c:v>
                </c:pt>
                <c:pt idx="3">
                  <c:v>3.04</c:v>
                </c:pt>
                <c:pt idx="4">
                  <c:v>3.91</c:v>
                </c:pt>
              </c:numCache>
            </c:numRef>
          </c:val>
          <c:extLst>
            <c:ext xmlns:c16="http://schemas.microsoft.com/office/drawing/2014/chart" uri="{C3380CC4-5D6E-409C-BE32-E72D297353CC}">
              <c16:uniqueId val="{00000000-0A82-4987-85D9-F7D1AA919D2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26.47</c:v>
                </c:pt>
                <c:pt idx="1">
                  <c:v>26.45</c:v>
                </c:pt>
                <c:pt idx="2">
                  <c:v>25.12</c:v>
                </c:pt>
                <c:pt idx="3">
                  <c:v>23.71</c:v>
                </c:pt>
                <c:pt idx="4">
                  <c:v>25.08</c:v>
                </c:pt>
              </c:numCache>
            </c:numRef>
          </c:val>
          <c:extLst>
            <c:ext xmlns:c16="http://schemas.microsoft.com/office/drawing/2014/chart" uri="{C3380CC4-5D6E-409C-BE32-E72D297353CC}">
              <c16:uniqueId val="{00000001-0A82-4987-85D9-F7D1AA919D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-0.06</c:v>
                </c:pt>
                <c:pt idx="1">
                  <c:v>0.08</c:v>
                </c:pt>
                <c:pt idx="2">
                  <c:v>-0.67</c:v>
                </c:pt>
                <c:pt idx="3">
                  <c:v>0.06</c:v>
                </c:pt>
                <c:pt idx="4">
                  <c:v>1.37</c:v>
                </c:pt>
              </c:numCache>
            </c:numRef>
          </c:val>
          <c:smooth val="0"/>
          <c:extLst>
            <c:ext xmlns:c16="http://schemas.microsoft.com/office/drawing/2014/chart" uri="{C3380CC4-5D6E-409C-BE32-E72D297353CC}">
              <c16:uniqueId val="{00000002-0A82-4987-85D9-F7D1AA919D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0.49</c:v>
                </c:pt>
                <c:pt idx="2">
                  <c:v>#N/A</c:v>
                </c:pt>
                <c:pt idx="3">
                  <c:v>0.25</c:v>
                </c:pt>
                <c:pt idx="4">
                  <c:v>0</c:v>
                </c:pt>
                <c:pt idx="5">
                  <c:v>0</c:v>
                </c:pt>
                <c:pt idx="6">
                  <c:v>0</c:v>
                </c:pt>
                <c:pt idx="7">
                  <c:v>0</c:v>
                </c:pt>
                <c:pt idx="8">
                  <c:v>0</c:v>
                </c:pt>
                <c:pt idx="9">
                  <c:v>0</c:v>
                </c:pt>
              </c:numCache>
            </c:numRef>
          </c:val>
          <c:extLst>
            <c:ext xmlns:c16="http://schemas.microsoft.com/office/drawing/2014/chart" uri="{C3380CC4-5D6E-409C-BE32-E72D297353CC}">
              <c16:uniqueId val="{00000000-5A68-4915-8ADB-C2519710FD2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68-4915-8ADB-C2519710FD20}"/>
            </c:ext>
          </c:extLst>
        </c:ser>
        <c:ser>
          <c:idx val="2"/>
          <c:order val="2"/>
          <c:tx>
            <c:strRef>
              <c:f>[1]データシート!$A$29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A68-4915-8ADB-C2519710FD20}"/>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A68-4915-8ADB-C2519710FD20}"/>
            </c:ext>
          </c:extLst>
        </c:ser>
        <c:ser>
          <c:idx val="4"/>
          <c:order val="4"/>
          <c:tx>
            <c:strRef>
              <c:f>[1]データシート!$A$31</c:f>
              <c:strCache>
                <c:ptCount val="1"/>
                <c:pt idx="0">
                  <c:v>臼杵石仏特別会計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0.02</c:v>
                </c:pt>
                <c:pt idx="2">
                  <c:v>#N/A</c:v>
                </c:pt>
                <c:pt idx="3">
                  <c:v>0.03</c:v>
                </c:pt>
                <c:pt idx="4">
                  <c:v>#N/A</c:v>
                </c:pt>
                <c:pt idx="5">
                  <c:v>0</c:v>
                </c:pt>
                <c:pt idx="6">
                  <c:v>#N/A</c:v>
                </c:pt>
                <c:pt idx="7">
                  <c:v>0</c:v>
                </c:pt>
                <c:pt idx="8">
                  <c:v>#N/A</c:v>
                </c:pt>
                <c:pt idx="9">
                  <c:v>0.03</c:v>
                </c:pt>
              </c:numCache>
            </c:numRef>
          </c:val>
          <c:extLst>
            <c:ext xmlns:c16="http://schemas.microsoft.com/office/drawing/2014/chart" uri="{C3380CC4-5D6E-409C-BE32-E72D297353CC}">
              <c16:uniqueId val="{00000004-5A68-4915-8ADB-C2519710FD20}"/>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0.34</c:v>
                </c:pt>
                <c:pt idx="2">
                  <c:v>#N/A</c:v>
                </c:pt>
                <c:pt idx="3">
                  <c:v>0.04</c:v>
                </c:pt>
                <c:pt idx="4">
                  <c:v>#N/A</c:v>
                </c:pt>
                <c:pt idx="5">
                  <c:v>0</c:v>
                </c:pt>
                <c:pt idx="6">
                  <c:v>#N/A</c:v>
                </c:pt>
                <c:pt idx="7">
                  <c:v>0.52</c:v>
                </c:pt>
                <c:pt idx="8">
                  <c:v>#N/A</c:v>
                </c:pt>
                <c:pt idx="9">
                  <c:v>1.4</c:v>
                </c:pt>
              </c:numCache>
            </c:numRef>
          </c:val>
          <c:extLst>
            <c:ext xmlns:c16="http://schemas.microsoft.com/office/drawing/2014/chart" uri="{C3380CC4-5D6E-409C-BE32-E72D297353CC}">
              <c16:uniqueId val="{00000005-5A68-4915-8ADB-C2519710FD20}"/>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0</c:v>
                </c:pt>
                <c:pt idx="1">
                  <c:v>0</c:v>
                </c:pt>
                <c:pt idx="2">
                  <c:v>0</c:v>
                </c:pt>
                <c:pt idx="3">
                  <c:v>0</c:v>
                </c:pt>
                <c:pt idx="4">
                  <c:v>#N/A</c:v>
                </c:pt>
                <c:pt idx="5">
                  <c:v>1.27</c:v>
                </c:pt>
                <c:pt idx="6">
                  <c:v>#N/A</c:v>
                </c:pt>
                <c:pt idx="7">
                  <c:v>1.71</c:v>
                </c:pt>
                <c:pt idx="8">
                  <c:v>#N/A</c:v>
                </c:pt>
                <c:pt idx="9">
                  <c:v>1.94</c:v>
                </c:pt>
              </c:numCache>
            </c:numRef>
          </c:val>
          <c:extLst>
            <c:ext xmlns:c16="http://schemas.microsoft.com/office/drawing/2014/chart" uri="{C3380CC4-5D6E-409C-BE32-E72D297353CC}">
              <c16:uniqueId val="{00000006-5A68-4915-8ADB-C2519710FD20}"/>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2.13</c:v>
                </c:pt>
                <c:pt idx="2">
                  <c:v>#N/A</c:v>
                </c:pt>
                <c:pt idx="3">
                  <c:v>2.3199999999999998</c:v>
                </c:pt>
                <c:pt idx="4">
                  <c:v>#N/A</c:v>
                </c:pt>
                <c:pt idx="5">
                  <c:v>3.02</c:v>
                </c:pt>
                <c:pt idx="6">
                  <c:v>#N/A</c:v>
                </c:pt>
                <c:pt idx="7">
                  <c:v>2.7</c:v>
                </c:pt>
                <c:pt idx="8">
                  <c:v>#N/A</c:v>
                </c:pt>
                <c:pt idx="9">
                  <c:v>2.82</c:v>
                </c:pt>
              </c:numCache>
            </c:numRef>
          </c:val>
          <c:extLst>
            <c:ext xmlns:c16="http://schemas.microsoft.com/office/drawing/2014/chart" uri="{C3380CC4-5D6E-409C-BE32-E72D297353CC}">
              <c16:uniqueId val="{00000007-5A68-4915-8ADB-C2519710FD20}"/>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2.15</c:v>
                </c:pt>
                <c:pt idx="2">
                  <c:v>#N/A</c:v>
                </c:pt>
                <c:pt idx="3">
                  <c:v>2.67</c:v>
                </c:pt>
                <c:pt idx="4">
                  <c:v>#N/A</c:v>
                </c:pt>
                <c:pt idx="5">
                  <c:v>2.71</c:v>
                </c:pt>
                <c:pt idx="6">
                  <c:v>#N/A</c:v>
                </c:pt>
                <c:pt idx="7">
                  <c:v>3.88</c:v>
                </c:pt>
                <c:pt idx="8">
                  <c:v>#N/A</c:v>
                </c:pt>
                <c:pt idx="9">
                  <c:v>2.99</c:v>
                </c:pt>
              </c:numCache>
            </c:numRef>
          </c:val>
          <c:extLst>
            <c:ext xmlns:c16="http://schemas.microsoft.com/office/drawing/2014/chart" uri="{C3380CC4-5D6E-409C-BE32-E72D297353CC}">
              <c16:uniqueId val="{00000008-5A68-4915-8ADB-C2519710FD2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3.16</c:v>
                </c:pt>
                <c:pt idx="2">
                  <c:v>#N/A</c:v>
                </c:pt>
                <c:pt idx="3">
                  <c:v>3.18</c:v>
                </c:pt>
                <c:pt idx="4">
                  <c:v>#N/A</c:v>
                </c:pt>
                <c:pt idx="5">
                  <c:v>3.07</c:v>
                </c:pt>
                <c:pt idx="6">
                  <c:v>#N/A</c:v>
                </c:pt>
                <c:pt idx="7">
                  <c:v>3.04</c:v>
                </c:pt>
                <c:pt idx="8">
                  <c:v>#N/A</c:v>
                </c:pt>
                <c:pt idx="9">
                  <c:v>3.91</c:v>
                </c:pt>
              </c:numCache>
            </c:numRef>
          </c:val>
          <c:extLst>
            <c:ext xmlns:c16="http://schemas.microsoft.com/office/drawing/2014/chart" uri="{C3380CC4-5D6E-409C-BE32-E72D297353CC}">
              <c16:uniqueId val="{00000009-5A68-4915-8ADB-C2519710FD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2465</c:v>
                </c:pt>
                <c:pt idx="5">
                  <c:v>2504</c:v>
                </c:pt>
                <c:pt idx="8">
                  <c:v>2494</c:v>
                </c:pt>
                <c:pt idx="11">
                  <c:v>2579</c:v>
                </c:pt>
                <c:pt idx="14">
                  <c:v>2560</c:v>
                </c:pt>
              </c:numCache>
            </c:numRef>
          </c:val>
          <c:extLst>
            <c:ext xmlns:c16="http://schemas.microsoft.com/office/drawing/2014/chart" uri="{C3380CC4-5D6E-409C-BE32-E72D297353CC}">
              <c16:uniqueId val="{00000000-482C-42E8-ADA1-3736EC779D7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2C-42E8-ADA1-3736EC779D7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30</c:v>
                </c:pt>
                <c:pt idx="3">
                  <c:v>42</c:v>
                </c:pt>
                <c:pt idx="6">
                  <c:v>32</c:v>
                </c:pt>
                <c:pt idx="9">
                  <c:v>37</c:v>
                </c:pt>
                <c:pt idx="12">
                  <c:v>39</c:v>
                </c:pt>
              </c:numCache>
            </c:numRef>
          </c:val>
          <c:extLst>
            <c:ext xmlns:c16="http://schemas.microsoft.com/office/drawing/2014/chart" uri="{C3380CC4-5D6E-409C-BE32-E72D297353CC}">
              <c16:uniqueId val="{00000002-482C-42E8-ADA1-3736EC779D7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482C-42E8-ADA1-3736EC779D7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611</c:v>
                </c:pt>
                <c:pt idx="3">
                  <c:v>575</c:v>
                </c:pt>
                <c:pt idx="6">
                  <c:v>536</c:v>
                </c:pt>
                <c:pt idx="9">
                  <c:v>523</c:v>
                </c:pt>
                <c:pt idx="12">
                  <c:v>486</c:v>
                </c:pt>
              </c:numCache>
            </c:numRef>
          </c:val>
          <c:extLst>
            <c:ext xmlns:c16="http://schemas.microsoft.com/office/drawing/2014/chart" uri="{C3380CC4-5D6E-409C-BE32-E72D297353CC}">
              <c16:uniqueId val="{00000004-482C-42E8-ADA1-3736EC779D7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2C-42E8-ADA1-3736EC779D7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2C-42E8-ADA1-3736EC779D7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2607</c:v>
                </c:pt>
                <c:pt idx="3">
                  <c:v>2563</c:v>
                </c:pt>
                <c:pt idx="6">
                  <c:v>2610</c:v>
                </c:pt>
                <c:pt idx="9">
                  <c:v>2785</c:v>
                </c:pt>
                <c:pt idx="12">
                  <c:v>2852</c:v>
                </c:pt>
              </c:numCache>
            </c:numRef>
          </c:val>
          <c:extLst>
            <c:ext xmlns:c16="http://schemas.microsoft.com/office/drawing/2014/chart" uri="{C3380CC4-5D6E-409C-BE32-E72D297353CC}">
              <c16:uniqueId val="{00000007-482C-42E8-ADA1-3736EC779D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788</c:v>
                </c:pt>
                <c:pt idx="2">
                  <c:v>#N/A</c:v>
                </c:pt>
                <c:pt idx="3">
                  <c:v>#N/A</c:v>
                </c:pt>
                <c:pt idx="4">
                  <c:v>681</c:v>
                </c:pt>
                <c:pt idx="5">
                  <c:v>#N/A</c:v>
                </c:pt>
                <c:pt idx="6">
                  <c:v>#N/A</c:v>
                </c:pt>
                <c:pt idx="7">
                  <c:v>689</c:v>
                </c:pt>
                <c:pt idx="8">
                  <c:v>#N/A</c:v>
                </c:pt>
                <c:pt idx="9">
                  <c:v>#N/A</c:v>
                </c:pt>
                <c:pt idx="10">
                  <c:v>771</c:v>
                </c:pt>
                <c:pt idx="11">
                  <c:v>#N/A</c:v>
                </c:pt>
                <c:pt idx="12">
                  <c:v>#N/A</c:v>
                </c:pt>
                <c:pt idx="13">
                  <c:v>822</c:v>
                </c:pt>
                <c:pt idx="14">
                  <c:v>#N/A</c:v>
                </c:pt>
              </c:numCache>
            </c:numRef>
          </c:val>
          <c:smooth val="0"/>
          <c:extLst>
            <c:ext xmlns:c16="http://schemas.microsoft.com/office/drawing/2014/chart" uri="{C3380CC4-5D6E-409C-BE32-E72D297353CC}">
              <c16:uniqueId val="{00000008-482C-42E8-ADA1-3736EC779D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24466</c:v>
                </c:pt>
                <c:pt idx="5">
                  <c:v>24851</c:v>
                </c:pt>
                <c:pt idx="8">
                  <c:v>25507</c:v>
                </c:pt>
                <c:pt idx="11">
                  <c:v>24872</c:v>
                </c:pt>
                <c:pt idx="14">
                  <c:v>24186</c:v>
                </c:pt>
              </c:numCache>
            </c:numRef>
          </c:val>
          <c:extLst>
            <c:ext xmlns:c16="http://schemas.microsoft.com/office/drawing/2014/chart" uri="{C3380CC4-5D6E-409C-BE32-E72D297353CC}">
              <c16:uniqueId val="{00000000-D25E-4DA8-A41D-FFBDA0D9551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2534</c:v>
                </c:pt>
                <c:pt idx="5">
                  <c:v>2853</c:v>
                </c:pt>
                <c:pt idx="8">
                  <c:v>3146</c:v>
                </c:pt>
                <c:pt idx="11">
                  <c:v>2524</c:v>
                </c:pt>
                <c:pt idx="14">
                  <c:v>2209</c:v>
                </c:pt>
              </c:numCache>
            </c:numRef>
          </c:val>
          <c:extLst>
            <c:ext xmlns:c16="http://schemas.microsoft.com/office/drawing/2014/chart" uri="{C3380CC4-5D6E-409C-BE32-E72D297353CC}">
              <c16:uniqueId val="{00000001-D25E-4DA8-A41D-FFBDA0D9551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9786</c:v>
                </c:pt>
                <c:pt idx="5">
                  <c:v>9764</c:v>
                </c:pt>
                <c:pt idx="8">
                  <c:v>9934</c:v>
                </c:pt>
                <c:pt idx="11">
                  <c:v>10740</c:v>
                </c:pt>
                <c:pt idx="14">
                  <c:v>11074</c:v>
                </c:pt>
              </c:numCache>
            </c:numRef>
          </c:val>
          <c:extLst>
            <c:ext xmlns:c16="http://schemas.microsoft.com/office/drawing/2014/chart" uri="{C3380CC4-5D6E-409C-BE32-E72D297353CC}">
              <c16:uniqueId val="{00000002-D25E-4DA8-A41D-FFBDA0D9551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5E-4DA8-A41D-FFBDA0D9551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5E-4DA8-A41D-FFBDA0D9551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5-D25E-4DA8-A41D-FFBDA0D9551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3103</c:v>
                </c:pt>
                <c:pt idx="3">
                  <c:v>3206</c:v>
                </c:pt>
                <c:pt idx="6">
                  <c:v>3130</c:v>
                </c:pt>
                <c:pt idx="9">
                  <c:v>3127</c:v>
                </c:pt>
                <c:pt idx="12">
                  <c:v>3227</c:v>
                </c:pt>
              </c:numCache>
            </c:numRef>
          </c:val>
          <c:extLst>
            <c:ext xmlns:c16="http://schemas.microsoft.com/office/drawing/2014/chart" uri="{C3380CC4-5D6E-409C-BE32-E72D297353CC}">
              <c16:uniqueId val="{00000006-D25E-4DA8-A41D-FFBDA0D9551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52</c:v>
                </c:pt>
                <c:pt idx="3">
                  <c:v>47</c:v>
                </c:pt>
                <c:pt idx="6">
                  <c:v>41</c:v>
                </c:pt>
                <c:pt idx="9">
                  <c:v>39</c:v>
                </c:pt>
                <c:pt idx="12">
                  <c:v>31</c:v>
                </c:pt>
              </c:numCache>
            </c:numRef>
          </c:val>
          <c:extLst>
            <c:ext xmlns:c16="http://schemas.microsoft.com/office/drawing/2014/chart" uri="{C3380CC4-5D6E-409C-BE32-E72D297353CC}">
              <c16:uniqueId val="{00000007-D25E-4DA8-A41D-FFBDA0D9551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7087</c:v>
                </c:pt>
                <c:pt idx="3">
                  <c:v>6810</c:v>
                </c:pt>
                <c:pt idx="6">
                  <c:v>6089</c:v>
                </c:pt>
                <c:pt idx="9">
                  <c:v>5844</c:v>
                </c:pt>
                <c:pt idx="12">
                  <c:v>5681</c:v>
                </c:pt>
              </c:numCache>
            </c:numRef>
          </c:val>
          <c:extLst>
            <c:ext xmlns:c16="http://schemas.microsoft.com/office/drawing/2014/chart" uri="{C3380CC4-5D6E-409C-BE32-E72D297353CC}">
              <c16:uniqueId val="{00000008-D25E-4DA8-A41D-FFBDA0D9551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155</c:v>
                </c:pt>
                <c:pt idx="3">
                  <c:v>131</c:v>
                </c:pt>
                <c:pt idx="6">
                  <c:v>170</c:v>
                </c:pt>
                <c:pt idx="9">
                  <c:v>184</c:v>
                </c:pt>
                <c:pt idx="12">
                  <c:v>185</c:v>
                </c:pt>
              </c:numCache>
            </c:numRef>
          </c:val>
          <c:extLst>
            <c:ext xmlns:c16="http://schemas.microsoft.com/office/drawing/2014/chart" uri="{C3380CC4-5D6E-409C-BE32-E72D297353CC}">
              <c16:uniqueId val="{00000009-D25E-4DA8-A41D-FFBDA0D9551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26338</c:v>
                </c:pt>
                <c:pt idx="3">
                  <c:v>27186</c:v>
                </c:pt>
                <c:pt idx="6">
                  <c:v>27893</c:v>
                </c:pt>
                <c:pt idx="9">
                  <c:v>27595</c:v>
                </c:pt>
                <c:pt idx="12">
                  <c:v>26746</c:v>
                </c:pt>
              </c:numCache>
            </c:numRef>
          </c:val>
          <c:extLst>
            <c:ext xmlns:c16="http://schemas.microsoft.com/office/drawing/2014/chart" uri="{C3380CC4-5D6E-409C-BE32-E72D297353CC}">
              <c16:uniqueId val="{0000000A-D25E-4DA8-A41D-FFBDA0D955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5E-4DA8-A41D-FFBDA0D955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2961</c:v>
                </c:pt>
                <c:pt idx="1">
                  <c:v>2952</c:v>
                </c:pt>
                <c:pt idx="2">
                  <c:v>3024</c:v>
                </c:pt>
              </c:numCache>
            </c:numRef>
          </c:val>
          <c:extLst>
            <c:ext xmlns:c16="http://schemas.microsoft.com/office/drawing/2014/chart" uri="{C3380CC4-5D6E-409C-BE32-E72D297353CC}">
              <c16:uniqueId val="{00000000-F7C1-4CF9-B61C-EA86546047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752</c:v>
                </c:pt>
                <c:pt idx="1">
                  <c:v>1106</c:v>
                </c:pt>
                <c:pt idx="2">
                  <c:v>1126</c:v>
                </c:pt>
              </c:numCache>
            </c:numRef>
          </c:val>
          <c:extLst>
            <c:ext xmlns:c16="http://schemas.microsoft.com/office/drawing/2014/chart" uri="{C3380CC4-5D6E-409C-BE32-E72D297353CC}">
              <c16:uniqueId val="{00000001-F7C1-4CF9-B61C-EA86546047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4700</c:v>
                </c:pt>
                <c:pt idx="1">
                  <c:v>5148</c:v>
                </c:pt>
                <c:pt idx="2">
                  <c:v>5195</c:v>
                </c:pt>
              </c:numCache>
            </c:numRef>
          </c:val>
          <c:extLst>
            <c:ext xmlns:c16="http://schemas.microsoft.com/office/drawing/2014/chart" uri="{C3380CC4-5D6E-409C-BE32-E72D297353CC}">
              <c16:uniqueId val="{00000002-F7C1-4CF9-B61C-EA86546047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{39BDA5BB-E5F4-4041-A1FB-9AB82718A7F3}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EA6-4969-B715-92A45AA37D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{97B73FA0-867A-4A66-B18F-40213DD1C007}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A6-4969-B715-92A45AA37D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{D6CA53B3-9BE7-4FFD-9F1A-2CC7840CAF4C}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A6-4969-B715-92A45AA37D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{4A37405E-5303-40E8-B6B8-1505003BC357}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A6-4969-B715-92A45AA37D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{C76F570B-E959-49E9-A46B-3F354E3FD3EA}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A6-4969-B715-92A45AA37DD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{CAB2672A-AC63-491D-BBE3-80C064FC9B39}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EA6-4969-B715-92A45AA37DD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{F9CC96CF-DE2C-4D6E-81E7-FED540399F29}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EA6-4969-B715-92A45AA37DD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{59EE0EEC-CB2E-4E40-BAB8-D3DD46B88895}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EA6-4969-B715-92A45AA37DD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{ED9E57DD-2C89-4A6D-8DEF-8427F4755254}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EA6-4969-B715-92A45AA37D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64</c:v>
                </c:pt>
                <c:pt idx="16">
                  <c:v>64.5</c:v>
                </c:pt>
                <c:pt idx="24">
                  <c:v>65.900000000000006</c:v>
                </c:pt>
                <c:pt idx="32">
                  <c:v>67.400000000000006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A6-4969-B715-92A45AA37D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{164E1BEE-0517-4BDF-B869-4FB1AEE90434}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EA6-4969-B715-92A45AA37D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{8FB59179-EAC9-4F25-8BEA-5D732CF6E48F}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A6-4969-B715-92A45AA37D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{3B7B87E6-7037-4AFD-BFC5-FAE984342340}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A6-4969-B715-92A45AA37D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{7E0040DF-C4C8-4062-9204-5B399D4C9461}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A6-4969-B715-92A45AA37D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{5437DBAE-5EDF-4C19-92FB-AB10992BB197}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A6-4969-B715-92A45AA37DD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{A7787909-6441-439F-A3E4-C42552B0CC30}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EA6-4969-B715-92A45AA37DD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{76BDF514-BA77-4DD9-AE39-047564780AC3}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EA6-4969-B715-92A45AA37DD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{C0FA011D-6052-4A73-9CA2-EAA36C659FB8}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EA6-4969-B715-92A45AA37DD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{B48EEF5D-5823-4766-B7E6-6BE9D9B86F78}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EA6-4969-B715-92A45AA37D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8EA6-4969-B715-92A45AA37DD4}"/>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{441B1E52-5488-46DA-A069-1E2A9C799694}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A04-43FB-B530-889F4136BA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{61A2B2F9-21DE-4536-8984-B24B85C7EB20}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04-43FB-B530-889F4136BA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{12225B8F-889D-40A2-B177-FC40BB4203DF}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04-43FB-B530-889F4136BA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{F69506E9-AA78-4414-A340-9C397017431F}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04-43FB-B530-889F4136BA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{A8623F6D-8B41-4DDB-9DC9-613BC62471EF}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04-43FB-B530-889F4136BAE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{49B6E80E-5237-43D2-989B-CD012078FDBF}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A04-43FB-B530-889F4136BAE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{1126D4EC-33C2-4444-BFB0-A38F71B2BA2E}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A04-43FB-B530-889F4136BAE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{D86F1CEF-CB86-46D2-9C61-EBD9165DD8FD}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A04-43FB-B530-889F4136BAE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{E88BEAFF-87D4-4217-9A06-A4405E2DA48E}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A04-43FB-B530-889F4136BA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8.9</c:v>
                </c:pt>
                <c:pt idx="16">
                  <c:v>7.7</c:v>
                </c:pt>
                <c:pt idx="24">
                  <c:v>7.4</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04-43FB-B530-889F4136BA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{6F56E716-0B3B-4668-8593-A85CBC11609F}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A04-43FB-B530-889F4136BA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{8A420019-216D-40CE-91F8-5EAE93390631}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04-43FB-B530-889F4136BA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{4F9F8638-8DF5-454C-99AB-0A11F50778C2}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04-43FB-B530-889F4136BA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{6454B08C-DFBA-41AA-BCDF-04BBDA0C9E54}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04-43FB-B530-889F4136BA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{F317E48B-E563-433F-A59E-CDA6459F7360}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04-43FB-B530-889F4136BAE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{33091C25-3934-4E89-B793-80496E8ECE89}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A04-43FB-B530-889F4136BAE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{49E3C089-375E-4CAE-92A2-A123FE449F5F}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A04-43FB-B530-889F4136BAE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{F45184C4-FECC-4926-AC43-CF83C07F2A2A}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A04-43FB-B530-889F4136BAE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{9ED4196B-2DEB-4AD8-AA72-2C9F2471B410}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A04-43FB-B530-889F4136BA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8A04-43FB-B530-889F4136BAE8}"/>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BF1BD4B-1E90-4648-B145-D7CF0745ABC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A5040C7-C663-4221-B55B-6C1C9485805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6683087-2D49-4D87-B744-C96BEA3DEC0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52C60BDB-56DD-4D09-9142-78DFF976BF0C}"/>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4DF85D2-09CC-4280-A3A5-6095E3676A98}"/>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F1DDA4F-5DC3-40E4-8DAC-7D94CB244CB7}"/>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D46E7FE-62BA-48A6-ADE4-5FC92E325876}"/>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9DE0948-1B32-496F-9908-91FFAD1AF80C}"/>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1F320760-F149-4DA5-AB02-23FA64FB6D0F}"/>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2472E68-31B1-4A23-B95D-20CDC1A0E844}"/>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C4B0151-764A-48FA-ADE8-9F5ADC8B31BA}"/>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BD132D6-C8C3-4CFB-A770-88B1C68B6336}"/>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CAFD08C7-DA9C-49CC-B30D-DF2ECD3C127A}"/>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9908C5E-E13E-4739-811F-B8A1D3C29246}"/>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A78E719-E439-4C0C-B492-3A3B79030344}"/>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5B40E18-FD4C-4643-8364-731BF1C84D37}"/>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AD934C2-40CB-463A-8DDA-A12D47B5F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179F6580-3653-4047-BEB5-28D20A5CB41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152C927-A731-4CBB-8885-6B5E796F495E}"/>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昨年度と比較して、公営企業債の元利償還金に対する繰入金は減少したが、元利償還金の額は大型事業の実施に伴う過疎債の償還額の増等により増加しており、実質公債費比率の分子は増加した。</a:t>
          </a:r>
        </a:p>
        <a:p>
          <a:r>
            <a:rPr kumimoji="1" lang="ja-JP" altLang="en-US" sz="1400">
              <a:latin typeface="ＭＳ Ｐゴシック" panose="020B0600070205080204" pitchFamily="50" charset="-128"/>
              <a:ea typeface="ＭＳ Ｐゴシック" panose="020B0600070205080204" pitchFamily="50" charset="-128"/>
            </a:rPr>
            <a:t>　今後も、有利な地方債の発行に努めるとともに、公共施設整備五ヵ年計画に基づき計画的な事業執行、起債発行に取り組みつつ、実質公債費比率のさらなる改善に努める。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74D6500-B368-4D72-B2BA-5171BBF7E932}"/>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E2614D9-1686-4CFE-A315-DDC477C38299}"/>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B531869-861E-42AF-8AE1-57E14BE7138F}"/>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226EA22-BFE9-4192-B13D-138D271D6FB9}"/>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満期一括償還を行っていないため、該当数値無し。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A2C14E5-DD43-4532-8401-63F085A2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BBC15C6-0025-4E43-BE9F-6961D4B55639}"/>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32492C0-4C2C-4143-A724-88113C05E3AB}"/>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DB05ECF2-0823-41DB-A049-3E03B3BF095F}"/>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CB442872-93BC-44FC-9BCC-C667CCC29292}"/>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F50A6BC6-4C9A-4717-B607-4DAECC4F113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11070B01-95E2-459F-9D49-C09D499D58EE}"/>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CD76F94E-2AFC-40F2-B0EE-087E80C58CE9}"/>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848B8CF1-A5EE-48AE-AA0E-18D9A2B38968}"/>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CFFA5874-1B02-4363-82E2-7654796F02B1}"/>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EA8F1081-3B83-4EFF-A240-81EAD7F1F5A5}"/>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F1E57B8B-1F8A-4667-A578-35C73A5C956A}"/>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988ED8B3-5EAD-46A3-A151-A79F61B1852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AFD75BA2-9AB4-4BCC-AEF3-B171302A67F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328BFC0-02BC-450A-BA3F-9E2A1AD01BB5}"/>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F1F2504-8946-4F32-9361-222E0612EB0E}"/>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6C6863C-C2C7-474C-B18C-ADD3E0E522ED}"/>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468C3E0-83BB-4C97-A911-5AF9A1E9C987}"/>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4A754A2-B35D-4997-9105-DFC86878EDF8}"/>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E58690D9-DDF8-4F9D-939E-64CF0D6499B4}"/>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69F0C40-A49C-42CE-B556-0887C6F1FD51}"/>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1E7FD19-F473-4FB4-B0C5-7B0FAF370535}"/>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基準財政需要額算入見込額の減や充当可能特定歳入の減等悪化の要因があったが、地方債現在高の減、充当可能基金の増、公営企業債等繰入見込額の減等の好転要因が上回り、将来負担比率の分子は減少となった。</a:t>
          </a:r>
        </a:p>
        <a:p>
          <a:r>
            <a:rPr kumimoji="1" lang="ja-JP" altLang="en-US" sz="1400">
              <a:latin typeface="ＭＳ Ｐゴシック" panose="020B0600070205080204" pitchFamily="50" charset="-128"/>
              <a:ea typeface="ＭＳ Ｐゴシック" panose="020B0600070205080204" pitchFamily="50" charset="-128"/>
            </a:rPr>
            <a:t> 今後も分母の標準財政規模に影響する普通交付税の減少等が予想されることから、事業の選択と集中による起債発行額の抑制や、有利な地方債の活用に努め、財政の健全化に努める。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年度においては、後年度の公債費の増加に備えるため減債基金に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億、庁舎建設・公共施設の更新に備えるため市有施設整備基金に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億円、ふるさと活勢基金に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億円を積み立てたこと等が影響し全体の基金残高は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公共施設更新のための「市有施設整備基金」や、後年度の市庁舎建設に備えるための「庁舎建設基金」については、計画的な積立を実施していく予定としている。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・庁舎建設基金：後年度の市庁舎建設に備えるもの。</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・市有施設整備基金：公共施設の更新に備えるもの。</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・退職手当基金：職員の退職により、退職手当の財源に不足を生じたときの財源を積立てるもの。</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・ふるさと活勢事業基金：臼杵市の産業、文化、歴史等を生かした個性的な地域づくりの推進に活用するもの。</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・地域福祉基金：臼杵市における市民の社会福祉の充実を図るもの。</a:t>
          </a: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・市有施設整備基金：今後の公共施設の更新に備えるため</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億円の基金積立てを行った。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・ふるさと活勢事業基金：今後の地域の活性化のため</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億円の基金積立てを行った。</a:t>
          </a: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・庁舎建設基金：後年度の庁舎建設に備えるため計画的に積立予定。</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・市有施設整備基金：後年度の公共施設の更新に備えるため計画的に積立予定。</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コロナ禍等における物価高騰対策等の取崩し（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億円）があったものの、令和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年度実質収支の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億円）や基金運用益の積立て（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億円）を行った結果、積立額が取崩額を上回り増加（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財政規律の維持を重視しつつ、残高が減債基金と合わせて標準財政規模の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後年度の公債費増加に備えるため積立て（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億円）を行ったため増加した。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財政規律の維持を重視しつつ、残高が財政調整基金と合わせて標準財政規模の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0B6A97-9C3C-4582-BD71-219F4A873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9A91CC0-B4C7-4058-9B14-109BB4CA63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98596B3-0F97-4B45-85C1-162A30E5266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5EB721D-F941-40AF-95A5-E84431FC941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9E7811E-5537-41C2-87C1-A159C9BDA4C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1A9BEAB-D0F4-4AFB-A9D7-4459BF2CF4D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2DA0079-1033-438D-BF77-823864E2AE3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54F4033-E2D8-4CE7-9337-0887C782DBB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B2E7DF0-77A0-45D2-AC9C-A2BB238DCC6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25854DE-4A26-488C-AE34-D709F9D3370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5D292D3-7E41-42BA-B142-A1DAC6830A2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492EAF0-0CE7-4E08-972E-72DE3C5855B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50DDA1C-ABC4-46ED-A369-B1B17C93918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E791AB8-E4F2-4673-A18B-BB29187159A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B5E0567-F257-4116-80CD-47209BC4EA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665013A-DB8C-45A1-9D7C-5F75E746042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B63B002-E1F8-4CD6-9D71-C831E8E0AF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FB736D1-17A1-4D88-837B-089711B337C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9EA8141-C806-459B-B297-F4CF93AB3F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FD9CF80-0527-46CD-985F-47376340B6C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3AF0063-EBAF-4638-833A-F965BA7C634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1D6C7F-E92E-4BD8-892D-508ADE66A2F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F4E602B-FAC9-49CA-A384-613443D20D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8D8C80A-A98B-4F7F-834B-6C00053809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CE6187B-B559-4D05-B0E4-FCAA86CFD7E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A6E554C-BEB2-4AC9-8F3C-422B3887EA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A700F74-97C4-4EFD-B4A1-0100B22BD72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2F8A1E1-F5C8-4B0F-A67D-247A90C6B6A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D25DE1-A968-4222-B596-6387DC6FDB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B91C5B0-5B14-489B-9898-C699C2779A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A70BFC1-44C9-4DCB-8818-D353377BF4D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F632EC8-78EE-4B59-8B01-C906C1532F0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AC0072D-EB6E-46F6-B3D5-5EBBB9362F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E390C8E-B1BE-48FE-8BA2-415DCA91585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5357F2C-2E6B-46B9-90BB-A8C6A5E58B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27BB18E-91ED-4A94-9F94-79D7974F17A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E0D99C1-117E-4225-AB0F-3E075C79CA3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1FF3274-293A-45E7-AA69-085D79533F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A97A929-C66B-41B7-B2D8-E0D21C625D6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C7F377D-A90E-4EC7-9DFF-7317893292C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FBCBB1A-44C7-49C0-8684-9A62A5C58E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BBAE6C0-7668-4E4A-95EF-7F83D1BC617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528F35FD-B116-41C7-9BC8-E0D57C1C0E2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BFD5A04-BB75-4D87-98E4-17C7C589872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214F157-94FB-4927-9962-67BC8825217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598BEB0-5AB5-499D-AC8D-4DD2D57F14D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6ADA4D6-EE67-423F-A231-A616E838406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EEDDA3C-69AA-459B-91AA-CE0FB36ECB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E4C5D4D-74BD-49EA-9AC1-9C743ABE469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0715AE5-2B2E-4139-8D72-CF769878268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F5B1868-7B49-480B-AC29-355BE63D34B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AC46B2F-5157-47CC-B960-B02BDE7666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6A52274-FC86-4009-B503-C4B9852BAA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507A42C-1F7A-448F-9CEB-DE1BFC827F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5D01DBD-F0A3-401E-B527-507BFFDB6B5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0A5A9B0-735D-4803-B0B5-08B63218C71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EC49E37-5434-45CC-B6E7-4F5F68E110B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道路工作物・市有施設等、過去に取得した固定資産の減価償却累計額の上昇により、有形固定資産減価償却率が上昇しており、施設の老朽化が進んでいる。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今後も、公共施設整備計画や統一的基準による公会計を活用し、個別施設計画の作成を進め、可能な限り次世代に負担を残さない効率的・効果的な公共施設の適正配置の実現に努めていく。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0E729C6-4B89-4146-94A7-DE79CB956CD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0187E85-6CAE-44C4-ABF4-1B993546BD0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E55B150-38D7-4B92-897E-023F0D1FE1A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E74CE04-A981-4EA9-B17C-A5E30FF2854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A79D9C4-ECC3-47EA-AE3D-CBECC8054CE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7A78EDE9-85BC-40CB-9D24-6C139C261A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2477601-91DE-439F-A684-F9BC7BC5B8F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EF71CC8-6E99-43EC-A896-2E48232EE91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CA24264-74AC-45BF-9E63-3B75B641E59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2D95BCD4-2F23-4BDA-98F5-07A9C895F13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BE5CA96-5C5E-4912-BAA9-AB2B47B5C22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AA9E3C9-5D60-438F-AA24-C9AE698AC13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CF263F8-EE55-46C7-918A-27719D97308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30F4A96-1E7A-4EF4-AFA8-7E6ECA5E6F0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290E8EA-0EA8-4C68-ACF9-4E031E671DE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DB3F00B-C92F-44C8-A33E-098DAA659E7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0C55633-FBEB-43A9-A6E8-F3C5449D2C4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E7A1B41-FCD4-413E-B158-7E25B20DCF1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F340C021-7900-4407-89BF-1088E79D6EA2}"/>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F6679FE5-2D97-4BC6-BFC3-65EA5FD1D82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8C3DE963-FD89-47F7-88B9-09DD76C78E7C}"/>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80" name="有形固定資産減価償却率最大値テキスト">
          <a:extLst>
            <a:ext uri="{FF2B5EF4-FFF2-40B4-BE49-F238E27FC236}">
              <a16:creationId xmlns:a16="http://schemas.microsoft.com/office/drawing/2014/main" id="{33515185-95C0-4E17-91AC-9C6CD1AD24CF}"/>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81" name="直線コネクタ 80">
          <a:extLst>
            <a:ext uri="{FF2B5EF4-FFF2-40B4-BE49-F238E27FC236}">
              <a16:creationId xmlns:a16="http://schemas.microsoft.com/office/drawing/2014/main" id="{9E52B708-1632-4CEF-9B28-1B9A88C4917A}"/>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82" name="有形固定資産減価償却率平均値テキスト">
          <a:extLst>
            <a:ext uri="{FF2B5EF4-FFF2-40B4-BE49-F238E27FC236}">
              <a16:creationId xmlns:a16="http://schemas.microsoft.com/office/drawing/2014/main" id="{5AA0FD9C-90FB-430D-9833-B71FA2FA8BB4}"/>
            </a:ext>
          </a:extLst>
        </xdr:cNvPr>
        <xdr:cNvSpPr txBox="1"/>
      </xdr:nvSpPr>
      <xdr:spPr>
        <a:xfrm>
          <a:off x="4813300" y="5839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3" name="フローチャート: 判断 82">
          <a:extLst>
            <a:ext uri="{FF2B5EF4-FFF2-40B4-BE49-F238E27FC236}">
              <a16:creationId xmlns:a16="http://schemas.microsoft.com/office/drawing/2014/main" id="{C32293E1-C9C5-40D4-BE22-6FDC59F9FC30}"/>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84" name="フローチャート: 判断 83">
          <a:extLst>
            <a:ext uri="{FF2B5EF4-FFF2-40B4-BE49-F238E27FC236}">
              <a16:creationId xmlns:a16="http://schemas.microsoft.com/office/drawing/2014/main" id="{FE4D18C3-425A-4AE9-B5CC-3C41749B198A}"/>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5" name="フローチャート: 判断 84">
          <a:extLst>
            <a:ext uri="{FF2B5EF4-FFF2-40B4-BE49-F238E27FC236}">
              <a16:creationId xmlns:a16="http://schemas.microsoft.com/office/drawing/2014/main" id="{90095863-8BCB-4E71-8536-6B7AA8554031}"/>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86" name="フローチャート: 判断 85">
          <a:extLst>
            <a:ext uri="{FF2B5EF4-FFF2-40B4-BE49-F238E27FC236}">
              <a16:creationId xmlns:a16="http://schemas.microsoft.com/office/drawing/2014/main" id="{1D93E3F9-EFA7-423B-9235-E0DF41F6CABF}"/>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87" name="フローチャート: 判断 86">
          <a:extLst>
            <a:ext uri="{FF2B5EF4-FFF2-40B4-BE49-F238E27FC236}">
              <a16:creationId xmlns:a16="http://schemas.microsoft.com/office/drawing/2014/main" id="{54FAC3FE-B623-418E-9BC1-5B2BE471C966}"/>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ED82CE0-40DD-428E-9AAD-1729979D23E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B3B26C9-7B96-4F0F-B65B-46C9C303F27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C97ABAD-E93C-4903-95B5-2467AF6CF01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6E70831-4614-4298-88A7-1BC352D7C1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40CF7FB-9237-497E-AE31-CA8AAC53841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93" name="楕円 92">
          <a:extLst>
            <a:ext uri="{FF2B5EF4-FFF2-40B4-BE49-F238E27FC236}">
              <a16:creationId xmlns:a16="http://schemas.microsoft.com/office/drawing/2014/main" id="{D2575E1D-2742-4EEA-A56A-19DF8A1BCC3B}"/>
            </a:ext>
          </a:extLst>
        </xdr:cNvPr>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119125</xdr:rowOff>
    </xdr:from>
    <xdr:ext cx="405111" cy="259045"/>
    <xdr:sp macro="" textlink="">
      <xdr:nvSpPr>
        <xdr:cNvPr id="94" name="有形固定資産減価償却率該当値テキスト">
          <a:extLst>
            <a:ext uri="{FF2B5EF4-FFF2-40B4-BE49-F238E27FC236}">
              <a16:creationId xmlns:a16="http://schemas.microsoft.com/office/drawing/2014/main" id="{E2617832-C995-42E5-8347-27A1EA15269C}"/>
            </a:ext>
          </a:extLst>
        </xdr:cNvPr>
        <xdr:cNvSpPr txBox="1"/>
      </xdr:nvSpPr>
      <xdr:spPr>
        <a:xfrm>
          <a:off x="4813300" y="603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95" name="楕円 94">
          <a:extLst>
            <a:ext uri="{FF2B5EF4-FFF2-40B4-BE49-F238E27FC236}">
              <a16:creationId xmlns:a16="http://schemas.microsoft.com/office/drawing/2014/main" id="{67B9672C-FC29-4BEA-BC56-DDD5EA461908}"/>
            </a:ext>
          </a:extLst>
        </xdr:cNvPr>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31</xdr:row>
      <xdr:rowOff>20048</xdr:rowOff>
    </xdr:to>
    <xdr:cxnSp macro="">
      <xdr:nvCxnSpPr>
        <xdr:cNvPr id="96" name="直線コネクタ 95">
          <a:extLst>
            <a:ext uri="{FF2B5EF4-FFF2-40B4-BE49-F238E27FC236}">
              <a16:creationId xmlns:a16="http://schemas.microsoft.com/office/drawing/2014/main" id="{EC725D49-B37B-4739-A99B-BDACF4AD2708}"/>
            </a:ext>
          </a:extLst>
        </xdr:cNvPr>
        <xdr:cNvCxnSpPr/>
      </xdr:nvCxnSpPr>
      <xdr:spPr>
        <a:xfrm>
          <a:off x="4051300" y="6060258"/>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51253</xdr:rowOff>
    </xdr:from>
    <xdr:to>
      <xdr:col>15</xdr:col>
      <xdr:colOff>187325</xdr:colOff>
      <xdr:row>30</xdr:row>
      <xdr:rowOff>152853</xdr:rowOff>
    </xdr:to>
    <xdr:sp macro="" textlink="">
      <xdr:nvSpPr>
        <xdr:cNvPr id="97" name="楕円 96">
          <a:extLst>
            <a:ext uri="{FF2B5EF4-FFF2-40B4-BE49-F238E27FC236}">
              <a16:creationId xmlns:a16="http://schemas.microsoft.com/office/drawing/2014/main" id="{9356B076-7726-4F83-B1EE-B71941DF1F1E}"/>
            </a:ext>
          </a:extLst>
        </xdr:cNvPr>
        <xdr:cNvSpPr/>
      </xdr:nvSpPr>
      <xdr:spPr>
        <a:xfrm>
          <a:off x="3238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145233</xdr:rowOff>
    </xdr:to>
    <xdr:cxnSp macro="">
      <xdr:nvCxnSpPr>
        <xdr:cNvPr id="98" name="直線コネクタ 97">
          <a:extLst>
            <a:ext uri="{FF2B5EF4-FFF2-40B4-BE49-F238E27FC236}">
              <a16:creationId xmlns:a16="http://schemas.microsoft.com/office/drawing/2014/main" id="{07E76340-F008-48F5-BEF3-D73856226AD8}"/>
            </a:ext>
          </a:extLst>
        </xdr:cNvPr>
        <xdr:cNvCxnSpPr/>
      </xdr:nvCxnSpPr>
      <xdr:spPr>
        <a:xfrm>
          <a:off x="3289300" y="60170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99" name="楕円 98">
          <a:extLst>
            <a:ext uri="{FF2B5EF4-FFF2-40B4-BE49-F238E27FC236}">
              <a16:creationId xmlns:a16="http://schemas.microsoft.com/office/drawing/2014/main" id="{886A3CEF-93EE-4A60-850A-E41B5F3B5861}"/>
            </a:ext>
          </a:extLst>
        </xdr:cNvPr>
        <xdr:cNvSpPr/>
      </xdr:nvSpPr>
      <xdr:spPr>
        <a:xfrm>
          <a:off x="247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86632</xdr:rowOff>
    </xdr:from>
    <xdr:to>
      <xdr:col>15</xdr:col>
      <xdr:colOff>136525</xdr:colOff>
      <xdr:row>30</xdr:row>
      <xdr:rowOff>102053</xdr:rowOff>
    </xdr:to>
    <xdr:cxnSp macro="">
      <xdr:nvCxnSpPr>
        <xdr:cNvPr id="100" name="直線コネクタ 99">
          <a:extLst>
            <a:ext uri="{FF2B5EF4-FFF2-40B4-BE49-F238E27FC236}">
              <a16:creationId xmlns:a16="http://schemas.microsoft.com/office/drawing/2014/main" id="{4611A2C4-9F9B-4E9E-88A6-394C15FA3AA4}"/>
            </a:ext>
          </a:extLst>
        </xdr:cNvPr>
        <xdr:cNvCxnSpPr/>
      </xdr:nvCxnSpPr>
      <xdr:spPr>
        <a:xfrm>
          <a:off x="2527300" y="6001657"/>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11158</xdr:rowOff>
    </xdr:from>
    <xdr:to>
      <xdr:col>7</xdr:col>
      <xdr:colOff>187325</xdr:colOff>
      <xdr:row>30</xdr:row>
      <xdr:rowOff>112758</xdr:rowOff>
    </xdr:to>
    <xdr:sp macro="" textlink="">
      <xdr:nvSpPr>
        <xdr:cNvPr id="101" name="楕円 100">
          <a:extLst>
            <a:ext uri="{FF2B5EF4-FFF2-40B4-BE49-F238E27FC236}">
              <a16:creationId xmlns:a16="http://schemas.microsoft.com/office/drawing/2014/main" id="{E37E46DB-68F9-4B7F-84B2-986EAB2EAC89}"/>
            </a:ext>
          </a:extLst>
        </xdr:cNvPr>
        <xdr:cNvSpPr/>
      </xdr:nvSpPr>
      <xdr:spPr>
        <a:xfrm>
          <a:off x="1714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61958</xdr:rowOff>
    </xdr:from>
    <xdr:to>
      <xdr:col>11</xdr:col>
      <xdr:colOff>136525</xdr:colOff>
      <xdr:row>30</xdr:row>
      <xdr:rowOff>86632</xdr:rowOff>
    </xdr:to>
    <xdr:cxnSp macro="">
      <xdr:nvCxnSpPr>
        <xdr:cNvPr id="102" name="直線コネクタ 101">
          <a:extLst>
            <a:ext uri="{FF2B5EF4-FFF2-40B4-BE49-F238E27FC236}">
              <a16:creationId xmlns:a16="http://schemas.microsoft.com/office/drawing/2014/main" id="{BFAB182D-526B-4722-BF08-1C9B23F2600A}"/>
            </a:ext>
          </a:extLst>
        </xdr:cNvPr>
        <xdr:cNvCxnSpPr/>
      </xdr:nvCxnSpPr>
      <xdr:spPr>
        <a:xfrm>
          <a:off x="1765300" y="597698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103" name="n_1aveValue有形固定資産減価償却率">
          <a:extLst>
            <a:ext uri="{FF2B5EF4-FFF2-40B4-BE49-F238E27FC236}">
              <a16:creationId xmlns:a16="http://schemas.microsoft.com/office/drawing/2014/main" id="{59A0C5BF-52F4-4CC1-ADE5-A4A47B1D66E0}"/>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104" name="n_2aveValue有形固定資産減価償却率">
          <a:extLst>
            <a:ext uri="{FF2B5EF4-FFF2-40B4-BE49-F238E27FC236}">
              <a16:creationId xmlns:a16="http://schemas.microsoft.com/office/drawing/2014/main" id="{DF0A2685-66AE-40BA-BB30-939E4C8C06BB}"/>
            </a:ext>
          </a:extLst>
        </xdr:cNvPr>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105" name="n_3aveValue有形固定資産減価償却率">
          <a:extLst>
            <a:ext uri="{FF2B5EF4-FFF2-40B4-BE49-F238E27FC236}">
              <a16:creationId xmlns:a16="http://schemas.microsoft.com/office/drawing/2014/main" id="{10505DCD-05A1-40F9-810F-8721259D79D6}"/>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106" name="n_4aveValue有形固定資産減価償却率">
          <a:extLst>
            <a:ext uri="{FF2B5EF4-FFF2-40B4-BE49-F238E27FC236}">
              <a16:creationId xmlns:a16="http://schemas.microsoft.com/office/drawing/2014/main" id="{5B72499F-F629-4902-8B0F-CF33738A694E}"/>
            </a:ext>
          </a:extLst>
        </xdr:cNvPr>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107" name="n_1mainValue有形固定資産減価償却率">
          <a:extLst>
            <a:ext uri="{FF2B5EF4-FFF2-40B4-BE49-F238E27FC236}">
              <a16:creationId xmlns:a16="http://schemas.microsoft.com/office/drawing/2014/main" id="{DC30582C-D375-43D6-8DF9-7A5AC98A7D46}"/>
            </a:ext>
          </a:extLst>
        </xdr:cNvPr>
        <xdr:cNvSpPr txBox="1"/>
      </xdr:nvSpPr>
      <xdr:spPr>
        <a:xfrm>
          <a:off x="38360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143980</xdr:rowOff>
    </xdr:from>
    <xdr:ext cx="405111" cy="259045"/>
    <xdr:sp macro="" textlink="">
      <xdr:nvSpPr>
        <xdr:cNvPr id="108" name="n_2mainValue有形固定資産減価償却率">
          <a:extLst>
            <a:ext uri="{FF2B5EF4-FFF2-40B4-BE49-F238E27FC236}">
              <a16:creationId xmlns:a16="http://schemas.microsoft.com/office/drawing/2014/main" id="{55671A30-6972-4C9D-8BBF-33C6B29B2E42}"/>
            </a:ext>
          </a:extLst>
        </xdr:cNvPr>
        <xdr:cNvSpPr txBox="1"/>
      </xdr:nvSpPr>
      <xdr:spPr>
        <a:xfrm>
          <a:off x="30867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128559</xdr:rowOff>
    </xdr:from>
    <xdr:ext cx="405111" cy="259045"/>
    <xdr:sp macro="" textlink="">
      <xdr:nvSpPr>
        <xdr:cNvPr id="109" name="n_3mainValue有形固定資産減価償却率">
          <a:extLst>
            <a:ext uri="{FF2B5EF4-FFF2-40B4-BE49-F238E27FC236}">
              <a16:creationId xmlns:a16="http://schemas.microsoft.com/office/drawing/2014/main" id="{0E370C06-D835-48FB-9EF7-EFCC279114DE}"/>
            </a:ext>
          </a:extLst>
        </xdr:cNvPr>
        <xdr:cNvSpPr txBox="1"/>
      </xdr:nvSpPr>
      <xdr:spPr>
        <a:xfrm>
          <a:off x="2324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103885</xdr:rowOff>
    </xdr:from>
    <xdr:ext cx="405111" cy="259045"/>
    <xdr:sp macro="" textlink="">
      <xdr:nvSpPr>
        <xdr:cNvPr id="110" name="n_4mainValue有形固定資産減価償却率">
          <a:extLst>
            <a:ext uri="{FF2B5EF4-FFF2-40B4-BE49-F238E27FC236}">
              <a16:creationId xmlns:a16="http://schemas.microsoft.com/office/drawing/2014/main" id="{A40C251A-EF5B-4156-AF32-280AA44341D2}"/>
            </a:ext>
          </a:extLst>
        </xdr:cNvPr>
        <xdr:cNvSpPr txBox="1"/>
      </xdr:nvSpPr>
      <xdr:spPr>
        <a:xfrm>
          <a:off x="1562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B12DC97-9ED4-46D5-9AAA-648431ED299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DBD1F7DD-245F-4F4C-B353-06811BAC02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13BF1EDB-CC29-473F-8663-94ACD4322E1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A62A1BA-3B10-4252-92CD-2A7D05713C4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8B571915-A790-4C4A-BBEA-683F79474C0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786EFB8-71C1-4D0A-ACEC-82180B1188E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332BC41-C026-485A-BD68-4C805486A8E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D7F1F77-F702-4411-8B2C-92DA88EF1A1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DBA3CE96-B813-4843-92D8-4310C09F72A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7427D48-8FD2-4FF7-846F-4C7B341C02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0878791-30BB-420F-ACA9-AA75CA30E73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F52AE2F-1C8D-4DEE-8C09-225B43672CE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7A3227B-A395-40FE-8657-7991D73DE0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地方債現在高の減少による将来負担額の減少等好転要因があったが、臨時財政対策債発行可能額の減少等により経常一般財源が減少し、債務償還比率は悪化している。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今後も中期財政計画等を活用し、長期的な視点で債務が過大とならないよう地方債現在高の動向を注意していく。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85035FD-C975-4D33-999D-8502681481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A512144-59D0-4E56-B3E3-A489EE859F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351BFD3-1DF4-4164-B051-AC8B1F5BF1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11B22169-FFE9-4E34-9120-2A6C4CF138C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CDF40C53-9DC6-468D-834C-022E1E485BD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665B47B9-4BBD-4765-A1EE-9C333948069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5C0E5AF6-57C6-445A-9F0E-EC0A5EABC79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E93B2935-C841-4C54-99F5-A51DED0F30C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9F3835F-2580-437C-A04B-97B40E9B6C3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ED388C15-31B9-4557-A460-7DBA2F42048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6C281A09-0001-46FD-85F8-68D2BBB1BE9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A8B97C8-FEB1-421A-8D06-79EFDCFCE12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A3408F27-2F8A-475B-B41E-505CFF8380C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11FA18A-328D-4B3E-99D7-DADA62D0EBE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3DA6E472-1B69-41ED-B0C4-059285E25204}"/>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7F71ADC8-7B75-4951-B3B1-5E5A7D67078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67F7A561-7CDF-436B-BB15-1BB64AFBB96A}"/>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538AFAF2-2BB5-4E99-94ED-D6AD417EFF7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42" name="直線コネクタ 141">
          <a:extLst>
            <a:ext uri="{FF2B5EF4-FFF2-40B4-BE49-F238E27FC236}">
              <a16:creationId xmlns:a16="http://schemas.microsoft.com/office/drawing/2014/main" id="{819CD209-680B-453F-92B4-A9E6A46818A4}"/>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43" name="債務償還比率最小値テキスト">
          <a:extLst>
            <a:ext uri="{FF2B5EF4-FFF2-40B4-BE49-F238E27FC236}">
              <a16:creationId xmlns:a16="http://schemas.microsoft.com/office/drawing/2014/main" id="{DEAA29BE-C03F-4215-BED1-ED32F4976590}"/>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44" name="直線コネクタ 143">
          <a:extLst>
            <a:ext uri="{FF2B5EF4-FFF2-40B4-BE49-F238E27FC236}">
              <a16:creationId xmlns:a16="http://schemas.microsoft.com/office/drawing/2014/main" id="{D6D78789-B0FD-4BD2-BD66-8BB1228AE150}"/>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45" name="債務償還比率最大値テキスト">
          <a:extLst>
            <a:ext uri="{FF2B5EF4-FFF2-40B4-BE49-F238E27FC236}">
              <a16:creationId xmlns:a16="http://schemas.microsoft.com/office/drawing/2014/main" id="{E9C59B1A-3B6F-4BDD-9186-AA3962BDB64B}"/>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6" name="直線コネクタ 145">
          <a:extLst>
            <a:ext uri="{FF2B5EF4-FFF2-40B4-BE49-F238E27FC236}">
              <a16:creationId xmlns:a16="http://schemas.microsoft.com/office/drawing/2014/main" id="{23751531-F0BF-4FF8-94A4-C9671C926EC6}"/>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7" name="債務償還比率平均値テキスト">
          <a:extLst>
            <a:ext uri="{FF2B5EF4-FFF2-40B4-BE49-F238E27FC236}">
              <a16:creationId xmlns:a16="http://schemas.microsoft.com/office/drawing/2014/main" id="{7BCB5833-CE73-40CD-A5C9-82F8257D4E8D}"/>
            </a:ext>
          </a:extLst>
        </xdr:cNvPr>
        <xdr:cNvSpPr txBox="1"/>
      </xdr:nvSpPr>
      <xdr:spPr>
        <a:xfrm>
          <a:off x="14846300" y="572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8" name="フローチャート: 判断 147">
          <a:extLst>
            <a:ext uri="{FF2B5EF4-FFF2-40B4-BE49-F238E27FC236}">
              <a16:creationId xmlns:a16="http://schemas.microsoft.com/office/drawing/2014/main" id="{BD9348D3-DDDC-4830-AB8B-C56334DA3C30}"/>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9" name="フローチャート: 判断 148">
          <a:extLst>
            <a:ext uri="{FF2B5EF4-FFF2-40B4-BE49-F238E27FC236}">
              <a16:creationId xmlns:a16="http://schemas.microsoft.com/office/drawing/2014/main" id="{8AC5D04D-00B6-41FB-8BD8-EEBDEECA82F1}"/>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50" name="フローチャート: 判断 149">
          <a:extLst>
            <a:ext uri="{FF2B5EF4-FFF2-40B4-BE49-F238E27FC236}">
              <a16:creationId xmlns:a16="http://schemas.microsoft.com/office/drawing/2014/main" id="{9D9D6650-1118-4FFE-B60E-11DBE63B4640}"/>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51" name="フローチャート: 判断 150">
          <a:extLst>
            <a:ext uri="{FF2B5EF4-FFF2-40B4-BE49-F238E27FC236}">
              <a16:creationId xmlns:a16="http://schemas.microsoft.com/office/drawing/2014/main" id="{682B7955-608C-4CF1-A0A2-E5CFA520518F}"/>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52" name="フローチャート: 判断 151">
          <a:extLst>
            <a:ext uri="{FF2B5EF4-FFF2-40B4-BE49-F238E27FC236}">
              <a16:creationId xmlns:a16="http://schemas.microsoft.com/office/drawing/2014/main" id="{4E8ECFBC-5B7E-43C1-B015-34EBB67B5863}"/>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1C8D898-87FC-434D-B9BE-6833AEC9522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520BA13-5873-420F-B9A4-562F9F12BB7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CCCC5B89-A738-46E1-95F3-D96497F47DB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4A78944F-2E1C-4A15-9078-145FE08A16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4414C15-5AB4-48F2-AB4A-4165C87AEE8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152346</xdr:rowOff>
    </xdr:from>
    <xdr:to>
      <xdr:col>76</xdr:col>
      <xdr:colOff>73025</xdr:colOff>
      <xdr:row>29</xdr:row>
      <xdr:rowOff>82496</xdr:rowOff>
    </xdr:to>
    <xdr:sp macro="" textlink="">
      <xdr:nvSpPr>
        <xdr:cNvPr id="158" name="楕円 157">
          <a:extLst>
            <a:ext uri="{FF2B5EF4-FFF2-40B4-BE49-F238E27FC236}">
              <a16:creationId xmlns:a16="http://schemas.microsoft.com/office/drawing/2014/main" id="{AD262B72-1DDB-4E1B-B9E7-8D67C368624C}"/>
            </a:ext>
          </a:extLst>
        </xdr:cNvPr>
        <xdr:cNvSpPr/>
      </xdr:nvSpPr>
      <xdr:spPr>
        <a:xfrm>
          <a:off x="14744700" y="572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3773</xdr:rowOff>
    </xdr:from>
    <xdr:ext cx="469744" cy="259045"/>
    <xdr:sp macro="" textlink="">
      <xdr:nvSpPr>
        <xdr:cNvPr id="159" name="債務償還比率該当値テキスト">
          <a:extLst>
            <a:ext uri="{FF2B5EF4-FFF2-40B4-BE49-F238E27FC236}">
              <a16:creationId xmlns:a16="http://schemas.microsoft.com/office/drawing/2014/main" id="{FAA0914D-7658-442B-8101-B76D1F848C34}"/>
            </a:ext>
          </a:extLst>
        </xdr:cNvPr>
        <xdr:cNvSpPr txBox="1"/>
      </xdr:nvSpPr>
      <xdr:spPr>
        <a:xfrm>
          <a:off x="14846300" y="557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96366</xdr:rowOff>
    </xdr:from>
    <xdr:to>
      <xdr:col>72</xdr:col>
      <xdr:colOff>123825</xdr:colOff>
      <xdr:row>29</xdr:row>
      <xdr:rowOff>26516</xdr:rowOff>
    </xdr:to>
    <xdr:sp macro="" textlink="">
      <xdr:nvSpPr>
        <xdr:cNvPr id="160" name="楕円 159">
          <a:extLst>
            <a:ext uri="{FF2B5EF4-FFF2-40B4-BE49-F238E27FC236}">
              <a16:creationId xmlns:a16="http://schemas.microsoft.com/office/drawing/2014/main" id="{C33A4C46-55CE-4AA8-B980-877DF055A7B4}"/>
            </a:ext>
          </a:extLst>
        </xdr:cNvPr>
        <xdr:cNvSpPr/>
      </xdr:nvSpPr>
      <xdr:spPr>
        <a:xfrm>
          <a:off x="14033500" y="56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147166</xdr:rowOff>
    </xdr:from>
    <xdr:to>
      <xdr:col>76</xdr:col>
      <xdr:colOff>22225</xdr:colOff>
      <xdr:row>29</xdr:row>
      <xdr:rowOff>31696</xdr:rowOff>
    </xdr:to>
    <xdr:cxnSp macro="">
      <xdr:nvCxnSpPr>
        <xdr:cNvPr id="161" name="直線コネクタ 160">
          <a:extLst>
            <a:ext uri="{FF2B5EF4-FFF2-40B4-BE49-F238E27FC236}">
              <a16:creationId xmlns:a16="http://schemas.microsoft.com/office/drawing/2014/main" id="{9F2589C0-0AC3-49F8-A44F-8556852934F2}"/>
            </a:ext>
          </a:extLst>
        </xdr:cNvPr>
        <xdr:cNvCxnSpPr/>
      </xdr:nvCxnSpPr>
      <xdr:spPr>
        <a:xfrm>
          <a:off x="14084300" y="5719291"/>
          <a:ext cx="7112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95939</xdr:rowOff>
    </xdr:from>
    <xdr:to>
      <xdr:col>68</xdr:col>
      <xdr:colOff>123825</xdr:colOff>
      <xdr:row>30</xdr:row>
      <xdr:rowOff>26089</xdr:rowOff>
    </xdr:to>
    <xdr:sp macro="" textlink="">
      <xdr:nvSpPr>
        <xdr:cNvPr id="162" name="楕円 161">
          <a:extLst>
            <a:ext uri="{FF2B5EF4-FFF2-40B4-BE49-F238E27FC236}">
              <a16:creationId xmlns:a16="http://schemas.microsoft.com/office/drawing/2014/main" id="{6EAAF0BC-4FA1-4465-81B7-95300112DC80}"/>
            </a:ext>
          </a:extLst>
        </xdr:cNvPr>
        <xdr:cNvSpPr/>
      </xdr:nvSpPr>
      <xdr:spPr>
        <a:xfrm>
          <a:off x="13271500" y="5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147166</xdr:rowOff>
    </xdr:from>
    <xdr:to>
      <xdr:col>72</xdr:col>
      <xdr:colOff>73025</xdr:colOff>
      <xdr:row>29</xdr:row>
      <xdr:rowOff>146739</xdr:rowOff>
    </xdr:to>
    <xdr:cxnSp macro="">
      <xdr:nvCxnSpPr>
        <xdr:cNvPr id="163" name="直線コネクタ 162">
          <a:extLst>
            <a:ext uri="{FF2B5EF4-FFF2-40B4-BE49-F238E27FC236}">
              <a16:creationId xmlns:a16="http://schemas.microsoft.com/office/drawing/2014/main" id="{FF2A26AA-6B11-423A-8D05-BF1A27148F09}"/>
            </a:ext>
          </a:extLst>
        </xdr:cNvPr>
        <xdr:cNvCxnSpPr/>
      </xdr:nvCxnSpPr>
      <xdr:spPr>
        <a:xfrm flipV="1">
          <a:off x="13322300" y="5719291"/>
          <a:ext cx="762000" cy="1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31822</xdr:rowOff>
    </xdr:from>
    <xdr:to>
      <xdr:col>64</xdr:col>
      <xdr:colOff>123825</xdr:colOff>
      <xdr:row>30</xdr:row>
      <xdr:rowOff>133422</xdr:rowOff>
    </xdr:to>
    <xdr:sp macro="" textlink="">
      <xdr:nvSpPr>
        <xdr:cNvPr id="164" name="楕円 163">
          <a:extLst>
            <a:ext uri="{FF2B5EF4-FFF2-40B4-BE49-F238E27FC236}">
              <a16:creationId xmlns:a16="http://schemas.microsoft.com/office/drawing/2014/main" id="{F768BC02-1DFD-40A4-AFE9-77B318213FE1}"/>
            </a:ext>
          </a:extLst>
        </xdr:cNvPr>
        <xdr:cNvSpPr/>
      </xdr:nvSpPr>
      <xdr:spPr>
        <a:xfrm>
          <a:off x="12509500" y="594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146739</xdr:rowOff>
    </xdr:from>
    <xdr:to>
      <xdr:col>68</xdr:col>
      <xdr:colOff>73025</xdr:colOff>
      <xdr:row>30</xdr:row>
      <xdr:rowOff>82622</xdr:rowOff>
    </xdr:to>
    <xdr:cxnSp macro="">
      <xdr:nvCxnSpPr>
        <xdr:cNvPr id="165" name="直線コネクタ 164">
          <a:extLst>
            <a:ext uri="{FF2B5EF4-FFF2-40B4-BE49-F238E27FC236}">
              <a16:creationId xmlns:a16="http://schemas.microsoft.com/office/drawing/2014/main" id="{08588796-3B12-4E25-8284-94D465A9BDDC}"/>
            </a:ext>
          </a:extLst>
        </xdr:cNvPr>
        <xdr:cNvCxnSpPr/>
      </xdr:nvCxnSpPr>
      <xdr:spPr>
        <a:xfrm flipV="1">
          <a:off x="12560300" y="5890314"/>
          <a:ext cx="762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155312</xdr:rowOff>
    </xdr:from>
    <xdr:to>
      <xdr:col>60</xdr:col>
      <xdr:colOff>123825</xdr:colOff>
      <xdr:row>30</xdr:row>
      <xdr:rowOff>85462</xdr:rowOff>
    </xdr:to>
    <xdr:sp macro="" textlink="">
      <xdr:nvSpPr>
        <xdr:cNvPr id="166" name="楕円 165">
          <a:extLst>
            <a:ext uri="{FF2B5EF4-FFF2-40B4-BE49-F238E27FC236}">
              <a16:creationId xmlns:a16="http://schemas.microsoft.com/office/drawing/2014/main" id="{6458712A-611F-412E-815E-4DD1C7169F3B}"/>
            </a:ext>
          </a:extLst>
        </xdr:cNvPr>
        <xdr:cNvSpPr/>
      </xdr:nvSpPr>
      <xdr:spPr>
        <a:xfrm>
          <a:off x="11747500" y="58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34662</xdr:rowOff>
    </xdr:from>
    <xdr:to>
      <xdr:col>64</xdr:col>
      <xdr:colOff>73025</xdr:colOff>
      <xdr:row>30</xdr:row>
      <xdr:rowOff>82622</xdr:rowOff>
    </xdr:to>
    <xdr:cxnSp macro="">
      <xdr:nvCxnSpPr>
        <xdr:cNvPr id="167" name="直線コネクタ 166">
          <a:extLst>
            <a:ext uri="{FF2B5EF4-FFF2-40B4-BE49-F238E27FC236}">
              <a16:creationId xmlns:a16="http://schemas.microsoft.com/office/drawing/2014/main" id="{18EC883A-B6B5-43F1-8FDF-D826C34C34D3}"/>
            </a:ext>
          </a:extLst>
        </xdr:cNvPr>
        <xdr:cNvCxnSpPr/>
      </xdr:nvCxnSpPr>
      <xdr:spPr>
        <a:xfrm>
          <a:off x="11798300" y="5949687"/>
          <a:ext cx="762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68" name="n_1aveValue債務償還比率">
          <a:extLst>
            <a:ext uri="{FF2B5EF4-FFF2-40B4-BE49-F238E27FC236}">
              <a16:creationId xmlns:a16="http://schemas.microsoft.com/office/drawing/2014/main" id="{7C103078-64C8-4985-A546-C07D966775E5}"/>
            </a:ext>
          </a:extLst>
        </xdr:cNvPr>
        <xdr:cNvSpPr txBox="1"/>
      </xdr:nvSpPr>
      <xdr:spPr>
        <a:xfrm>
          <a:off x="13836727" y="578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69" name="n_2aveValue債務償還比率">
          <a:extLst>
            <a:ext uri="{FF2B5EF4-FFF2-40B4-BE49-F238E27FC236}">
              <a16:creationId xmlns:a16="http://schemas.microsoft.com/office/drawing/2014/main" id="{F4DE99AC-982E-4E29-8C2A-E3FD093EF1A4}"/>
            </a:ext>
          </a:extLst>
        </xdr:cNvPr>
        <xdr:cNvSpPr txBox="1"/>
      </xdr:nvSpPr>
      <xdr:spPr>
        <a:xfrm>
          <a:off x="13087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70" name="n_3aveValue債務償還比率">
          <a:extLst>
            <a:ext uri="{FF2B5EF4-FFF2-40B4-BE49-F238E27FC236}">
              <a16:creationId xmlns:a16="http://schemas.microsoft.com/office/drawing/2014/main" id="{E6E7C022-C3D3-4862-97C2-03DCB2D957A7}"/>
            </a:ext>
          </a:extLst>
        </xdr:cNvPr>
        <xdr:cNvSpPr txBox="1"/>
      </xdr:nvSpPr>
      <xdr:spPr>
        <a:xfrm>
          <a:off x="12325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71" name="n_4aveValue債務償還比率">
          <a:extLst>
            <a:ext uri="{FF2B5EF4-FFF2-40B4-BE49-F238E27FC236}">
              <a16:creationId xmlns:a16="http://schemas.microsoft.com/office/drawing/2014/main" id="{21BD73E8-3833-4D84-873C-86DA98270CC4}"/>
            </a:ext>
          </a:extLst>
        </xdr:cNvPr>
        <xdr:cNvSpPr txBox="1"/>
      </xdr:nvSpPr>
      <xdr:spPr>
        <a:xfrm>
          <a:off x="11563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43043</xdr:rowOff>
    </xdr:from>
    <xdr:ext cx="469744" cy="259045"/>
    <xdr:sp macro="" textlink="">
      <xdr:nvSpPr>
        <xdr:cNvPr id="172" name="n_1mainValue債務償還比率">
          <a:extLst>
            <a:ext uri="{FF2B5EF4-FFF2-40B4-BE49-F238E27FC236}">
              <a16:creationId xmlns:a16="http://schemas.microsoft.com/office/drawing/2014/main" id="{CFC02237-6605-451B-8022-13017C564049}"/>
            </a:ext>
          </a:extLst>
        </xdr:cNvPr>
        <xdr:cNvSpPr txBox="1"/>
      </xdr:nvSpPr>
      <xdr:spPr>
        <a:xfrm>
          <a:off x="13836727" y="54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42616</xdr:rowOff>
    </xdr:from>
    <xdr:ext cx="469744" cy="259045"/>
    <xdr:sp macro="" textlink="">
      <xdr:nvSpPr>
        <xdr:cNvPr id="173" name="n_2mainValue債務償還比率">
          <a:extLst>
            <a:ext uri="{FF2B5EF4-FFF2-40B4-BE49-F238E27FC236}">
              <a16:creationId xmlns:a16="http://schemas.microsoft.com/office/drawing/2014/main" id="{A96934BB-43D1-46CB-ACE5-8582CFB301C3}"/>
            </a:ext>
          </a:extLst>
        </xdr:cNvPr>
        <xdr:cNvSpPr txBox="1"/>
      </xdr:nvSpPr>
      <xdr:spPr>
        <a:xfrm>
          <a:off x="13087427" y="561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149949</xdr:rowOff>
    </xdr:from>
    <xdr:ext cx="469744" cy="259045"/>
    <xdr:sp macro="" textlink="">
      <xdr:nvSpPr>
        <xdr:cNvPr id="174" name="n_3mainValue債務償還比率">
          <a:extLst>
            <a:ext uri="{FF2B5EF4-FFF2-40B4-BE49-F238E27FC236}">
              <a16:creationId xmlns:a16="http://schemas.microsoft.com/office/drawing/2014/main" id="{68D1BCD9-8616-4333-8709-AF365C2AF157}"/>
            </a:ext>
          </a:extLst>
        </xdr:cNvPr>
        <xdr:cNvSpPr txBox="1"/>
      </xdr:nvSpPr>
      <xdr:spPr>
        <a:xfrm>
          <a:off x="12325427" y="572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101989</xdr:rowOff>
    </xdr:from>
    <xdr:ext cx="469744" cy="259045"/>
    <xdr:sp macro="" textlink="">
      <xdr:nvSpPr>
        <xdr:cNvPr id="175" name="n_4mainValue債務償還比率">
          <a:extLst>
            <a:ext uri="{FF2B5EF4-FFF2-40B4-BE49-F238E27FC236}">
              <a16:creationId xmlns:a16="http://schemas.microsoft.com/office/drawing/2014/main" id="{3C911993-A00C-4641-9C34-C2F1819F7F9B}"/>
            </a:ext>
          </a:extLst>
        </xdr:cNvPr>
        <xdr:cNvSpPr txBox="1"/>
      </xdr:nvSpPr>
      <xdr:spPr>
        <a:xfrm>
          <a:off x="11563427" y="567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FAAB84FE-F4F6-4574-A7F4-174759B71AC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DDFC1C11-F24F-4B28-8CBC-E336789A66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B98C246C-59B8-4604-BBF8-6E6BA53C88F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9349C1C4-3C92-469B-BE65-589C0444665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A97B1061-EB10-4FD9-B170-FD007CEF8F7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B13535D5-6E59-4617-8A64-F047CAA6C88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CEB00B-BBB3-4B15-ABCE-E64D1EC9DC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FF73D7-4846-4306-AB1E-B20B87EDB9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2DA6AB-A98C-40D7-B5D2-A1B2B1E04D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FE6697-1368-4E20-84E2-422FC9FE57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92E673-B444-4783-9A86-49DA1A110A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999AC5-7144-4CB4-A398-E479F356FD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280FFB-E8FA-4B08-8043-7D4B078048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466E4C-7430-4F14-ADCE-DEEEC246D5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45EC5D-6C73-487A-8CF5-4B05BECEF3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8667F8-78A3-4F77-AFE5-296BAF570F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F8F190-596A-4522-8709-67AC66AD29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2E1E84-93F8-476F-B976-E64A53366F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5D20EF-B06D-4A0A-87E9-43CA885E3F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E2BEC4-EF66-4A88-BC39-106F62A1F4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F37763-6ABA-47D5-8F2A-E6827B355A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750FE82-E690-41FB-947A-B9E8F965DB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AB39BA-C052-4E8C-8B30-1811B56143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D5A6CB-6639-4741-8297-4C1CA62F0E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E1041E-3668-4BC6-B8C6-A4680F57E4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1FD34F-B917-4465-ABA9-CF02D3AAA1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42E213-C756-4371-88F6-E5DEE2738E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FF1D8D-6B32-4A41-A4E9-13DF4FD537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BCC86D-B0A7-4DA1-96F8-D996C2944D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43419D-4C97-4E9E-AEF7-DDDA0F3B5E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DE4A7B-1DC9-477D-9C63-439600E940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7EB09A-3A87-412B-B02F-7E02412C9F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725F00-3BEB-4669-A99A-D5EE68FCB51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AAA47C-B3CC-4B5B-8010-1FA80A2B45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71F565-542E-44DA-AA23-5EEEBDCE4A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62F2E9-04E2-4EDD-A150-FB50B16EC3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BBAD0F-38C0-448E-84CA-080B181C9A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699922-5E3B-4F8E-8C29-DCE3771D94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E98EBA-1BE1-4530-B0E4-B69FAD0DC8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2A84CB-2BFA-4C0C-A991-85B8DE9400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1A95D9-410E-4459-A090-7A4F41FED4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6DBE64-9636-4E90-B196-F0C6CC8A7B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858021-C530-4C06-8F6E-9BEBB440C1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FDBAE7-BECF-4402-B56F-70755646D9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C2513E-B95D-4D45-9C31-00EBE0DF18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50C713-5B38-4956-A1C3-0A9FBABFAB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89664A-CA7E-4223-B38D-6A238CC467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E2FFD7-1B7C-4789-AFC0-2858947FCB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A944E65-45D4-4DAE-9E28-E4DA2133F08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E0F1AE0-40B7-4F6A-AF4C-CB5391AB8B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668411B-DA17-414B-A91A-5D13A7656DB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BD5A2BA-7083-467A-A9C3-14373ACB54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ADAD551-2986-468A-88D7-4119817CCB6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7144F5-283E-43CE-B61E-5007BF550CA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004384-7173-4463-AF3D-364AFBCB77D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0DF31B0-4947-4AC6-88FE-D5EC947AA70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C4911B0-404E-4991-BE72-F36CE0B0CA1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EF9E50E-8D8C-4F8A-9379-5608E237680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4E95B37-9C18-4E45-A335-330ECBD42A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6C2CA39-F400-408E-9E9D-42500578EF2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9579A30-597C-466B-8CA3-FA69371971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98D9106F-4944-48F6-9317-5C0BA574A6C5}"/>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1A6B2C32-6EB2-42D4-81D9-0FC4DAADBEE2}"/>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11FF0D00-63E6-4F10-B144-4AA78FF374DB}"/>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65619DF4-59D8-45D6-A936-57D8579575D0}"/>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FCEBE2B4-5CD8-4FF1-BE86-B209196D6BFE}"/>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A289D9F6-BB45-4C4A-8AF5-B683BBBD2A11}"/>
            </a:ext>
          </a:extLst>
        </xdr:cNvPr>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D8F29258-6EFB-4145-A5EF-D8108CEB2061}"/>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56E08146-68A1-498B-9004-4720F2820F17}"/>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2D832EBB-C9C9-423E-86FF-1655C45A807A}"/>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00C4A329-0B29-47AF-A928-4BEE3D35A3E9}"/>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10246573-A12F-49D1-BCBF-04482DBC13DA}"/>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CFB722-6622-4CA9-B509-DB6150F5F4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D454DB-3016-4E51-B1D9-B831FD83E78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30FA62-D04B-4F58-A91F-08180780B3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153D40-7482-4E97-989E-060FE0762E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703193-E0D8-427B-AD5B-B02FFB92C1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a:extLst>
            <a:ext uri="{FF2B5EF4-FFF2-40B4-BE49-F238E27FC236}">
              <a16:creationId xmlns:a16="http://schemas.microsoft.com/office/drawing/2014/main" id="{FB54D23E-6EC2-4AE4-B5EE-D70665971B0B}"/>
            </a:ext>
          </a:extLst>
        </xdr:cNvPr>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a:extLst>
            <a:ext uri="{FF2B5EF4-FFF2-40B4-BE49-F238E27FC236}">
              <a16:creationId xmlns:a16="http://schemas.microsoft.com/office/drawing/2014/main" id="{BAB24A4F-8F1D-467B-B890-EDEE9A3E7E41}"/>
            </a:ext>
          </a:extLst>
        </xdr:cNvPr>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5" name="楕円 74">
          <a:extLst>
            <a:ext uri="{FF2B5EF4-FFF2-40B4-BE49-F238E27FC236}">
              <a16:creationId xmlns:a16="http://schemas.microsoft.com/office/drawing/2014/main" id="{75DC2512-FE3B-4A23-8075-E81D7851D384}"/>
            </a:ext>
          </a:extLst>
        </xdr:cNvPr>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154305</xdr:rowOff>
    </xdr:to>
    <xdr:cxnSp macro="">
      <xdr:nvCxnSpPr>
        <xdr:cNvPr id="76" name="直線コネクタ 75">
          <a:extLst>
            <a:ext uri="{FF2B5EF4-FFF2-40B4-BE49-F238E27FC236}">
              <a16:creationId xmlns:a16="http://schemas.microsoft.com/office/drawing/2014/main" id="{4725B717-7E4E-42D9-B09B-E95C44991053}"/>
            </a:ext>
          </a:extLst>
        </xdr:cNvPr>
        <xdr:cNvCxnSpPr/>
      </xdr:nvCxnSpPr>
      <xdr:spPr>
        <a:xfrm>
          <a:off x="3797300" y="66427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7" name="楕円 76">
          <a:extLst>
            <a:ext uri="{FF2B5EF4-FFF2-40B4-BE49-F238E27FC236}">
              <a16:creationId xmlns:a16="http://schemas.microsoft.com/office/drawing/2014/main" id="{485905C9-14D8-4099-92DE-70738B59EA14}"/>
            </a:ext>
          </a:extLst>
        </xdr:cNvPr>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106680</xdr:rowOff>
    </xdr:from>
    <xdr:to>
      <xdr:col>19</xdr:col>
      <xdr:colOff>177800</xdr:colOff>
      <xdr:row>38</xdr:row>
      <xdr:rowOff>127635</xdr:rowOff>
    </xdr:to>
    <xdr:cxnSp macro="">
      <xdr:nvCxnSpPr>
        <xdr:cNvPr id="78" name="直線コネクタ 77">
          <a:extLst>
            <a:ext uri="{FF2B5EF4-FFF2-40B4-BE49-F238E27FC236}">
              <a16:creationId xmlns:a16="http://schemas.microsoft.com/office/drawing/2014/main" id="{A25664EE-9CD6-41EB-82B5-26D13EC965D1}"/>
            </a:ext>
          </a:extLst>
        </xdr:cNvPr>
        <xdr:cNvCxnSpPr/>
      </xdr:nvCxnSpPr>
      <xdr:spPr>
        <a:xfrm>
          <a:off x="2908300" y="6621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79" name="楕円 78">
          <a:extLst>
            <a:ext uri="{FF2B5EF4-FFF2-40B4-BE49-F238E27FC236}">
              <a16:creationId xmlns:a16="http://schemas.microsoft.com/office/drawing/2014/main" id="{81D28502-E71E-4077-BE12-6F6B65D8F5E7}"/>
            </a:ext>
          </a:extLst>
        </xdr:cNvPr>
        <xdr:cNvSpPr/>
      </xdr:nvSpPr>
      <xdr:spPr>
        <a:xfrm>
          <a:off x="1968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85725</xdr:rowOff>
    </xdr:from>
    <xdr:to>
      <xdr:col>15</xdr:col>
      <xdr:colOff>50800</xdr:colOff>
      <xdr:row>38</xdr:row>
      <xdr:rowOff>106680</xdr:rowOff>
    </xdr:to>
    <xdr:cxnSp macro="">
      <xdr:nvCxnSpPr>
        <xdr:cNvPr id="80" name="直線コネクタ 79">
          <a:extLst>
            <a:ext uri="{FF2B5EF4-FFF2-40B4-BE49-F238E27FC236}">
              <a16:creationId xmlns:a16="http://schemas.microsoft.com/office/drawing/2014/main" id="{F984B54F-3EB9-4BBD-9328-C2202152250E}"/>
            </a:ext>
          </a:extLst>
        </xdr:cNvPr>
        <xdr:cNvCxnSpPr/>
      </xdr:nvCxnSpPr>
      <xdr:spPr>
        <a:xfrm>
          <a:off x="2019300" y="6600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814BA27C-9B4B-4004-9C5F-E247CF05C4ED}"/>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85725</xdr:rowOff>
    </xdr:to>
    <xdr:cxnSp macro="">
      <xdr:nvCxnSpPr>
        <xdr:cNvPr id="82" name="直線コネクタ 81">
          <a:extLst>
            <a:ext uri="{FF2B5EF4-FFF2-40B4-BE49-F238E27FC236}">
              <a16:creationId xmlns:a16="http://schemas.microsoft.com/office/drawing/2014/main" id="{8DF26ACA-B514-417A-8128-CEA448966D46}"/>
            </a:ext>
          </a:extLst>
        </xdr:cNvPr>
        <xdr:cNvCxnSpPr/>
      </xdr:nvCxnSpPr>
      <xdr:spPr>
        <a:xfrm>
          <a:off x="1130300" y="6574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ED09C0EE-7423-4E42-9673-5C73BAE440DB}"/>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E9B69DEF-808E-42EF-8992-B7ED695884B9}"/>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908D805A-B3CF-4CAE-BCF7-C81B1D92F8C5}"/>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417E45CD-8CEC-484C-AFCB-912E03611F4E}"/>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93E35F34-415C-415A-937F-BB9500D0FC7F}"/>
            </a:ext>
          </a:extLst>
        </xdr:cNvPr>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8" name="n_2mainValue【道路】&#10;有形固定資産減価償却率">
          <a:extLst>
            <a:ext uri="{FF2B5EF4-FFF2-40B4-BE49-F238E27FC236}">
              <a16:creationId xmlns:a16="http://schemas.microsoft.com/office/drawing/2014/main" id="{891382DA-794A-40CE-BBE9-BDE2A609EA1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9" name="n_3mainValue【道路】&#10;有形固定資産減価償却率">
          <a:extLst>
            <a:ext uri="{FF2B5EF4-FFF2-40B4-BE49-F238E27FC236}">
              <a16:creationId xmlns:a16="http://schemas.microsoft.com/office/drawing/2014/main" id="{B0AB6D98-373B-4546-9531-2DB6BBA7C834}"/>
            </a:ext>
          </a:extLst>
        </xdr:cNvPr>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D59FB18E-27DE-4354-A016-5FCA7E84F098}"/>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29DB99-D86C-45B6-A653-A23132AFF6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1FBDF2-6EF7-482E-8CF8-F6E8D43182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21CAB3C-96F0-463E-8909-28314629FA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E12E611-812D-48B0-ABEB-74B7578BDD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E8D6DF4-93E4-428D-9381-B0642BA095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548E2F1-40C3-4C04-9692-88B6C8C309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0C66D7F-1662-476E-A73A-F054AA85F2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D735FE1-5383-4F72-ADF5-FF53274E9F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968B7F-3381-4C2E-89BE-46DBB6EFC7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F6BAAED-9C7B-4341-831F-F71A52B479D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DA010BD-A52C-47C0-965F-ACEC69D68DE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E9ED5DE-D86A-4276-8E63-1F0868B566E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4152B0A-2768-4AD4-9263-950774A4EBA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91D0F26-48FC-4A00-87D3-6439AA9DBF1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110EC35-BE65-4C35-B3CF-C045115E51A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6701FAD-072E-45A5-BDBF-1EF297566FB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4A6E3B5-75D1-432F-AE78-24A0B350B7D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858C57B-B1B3-4F60-895B-85E225AD3BF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881BB22-7969-4574-AF48-E385D837222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FA09DA0A-2A2B-4348-8AB7-54C8A7E811F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54ED960-F047-4628-96FB-30772AE9181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A33B80DD-60AF-4015-8274-FF843B588F68}"/>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CBE764E-4841-4245-AC72-6B6B363CF6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19E7128C-3A73-43C0-A712-813C08F8F0D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A4D3264-C3A1-49B6-BE8C-FC12A7C491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32C44701-EF00-4227-BF84-075772798692}"/>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CA7CC87D-1AC1-41CE-BB9F-99B30292D00E}"/>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6660DEF9-E0F1-45C1-981E-B76E23C0A7C0}"/>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7B5B17CA-7301-4C73-A63E-795AC2161B7F}"/>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9462CB45-433E-4B4E-8930-2D1695C6D9C5}"/>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21" name="【道路】&#10;一人当たり延長平均値テキスト">
          <a:extLst>
            <a:ext uri="{FF2B5EF4-FFF2-40B4-BE49-F238E27FC236}">
              <a16:creationId xmlns:a16="http://schemas.microsoft.com/office/drawing/2014/main" id="{FE0B667A-D9A7-4E7D-BFCC-E399DA2EC27F}"/>
            </a:ext>
          </a:extLst>
        </xdr:cNvPr>
        <xdr:cNvSpPr txBox="1"/>
      </xdr:nvSpPr>
      <xdr:spPr>
        <a:xfrm>
          <a:off x="10515600" y="66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9B719533-8FD8-46E4-A6DA-09BA8E1C231C}"/>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FE06287C-6ADB-4CA0-935B-84C72D5C2C83}"/>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27639624-07DF-45C6-8719-37E61FB83830}"/>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3412D7E9-0B5A-42E0-817B-8E3EF4557E99}"/>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8C90AC1F-12BD-4B83-91D4-5ECB393115FF}"/>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3618B6-D24C-4893-82D5-E2A042D9150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E7F64A-6261-4F33-8287-92ED4BA631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2BE4CF5-18FD-4A6A-93F3-D9810D8B90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1BA2A87-B824-410C-B8D8-9F8D4627C4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03B2137-C3C9-473F-9718-A354470EBC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132091</xdr:rowOff>
    </xdr:from>
    <xdr:to>
      <xdr:col>55</xdr:col>
      <xdr:colOff>50800</xdr:colOff>
      <xdr:row>38</xdr:row>
      <xdr:rowOff>62241</xdr:rowOff>
    </xdr:to>
    <xdr:sp macro="" textlink="">
      <xdr:nvSpPr>
        <xdr:cNvPr id="132" name="楕円 131">
          <a:extLst>
            <a:ext uri="{FF2B5EF4-FFF2-40B4-BE49-F238E27FC236}">
              <a16:creationId xmlns:a16="http://schemas.microsoft.com/office/drawing/2014/main" id="{61BA7BA5-0124-4CFE-B6E7-1909921B2931}"/>
            </a:ext>
          </a:extLst>
        </xdr:cNvPr>
        <xdr:cNvSpPr/>
      </xdr:nvSpPr>
      <xdr:spPr>
        <a:xfrm>
          <a:off x="10426700" y="64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154968</xdr:rowOff>
    </xdr:from>
    <xdr:ext cx="534377" cy="259045"/>
    <xdr:sp macro="" textlink="">
      <xdr:nvSpPr>
        <xdr:cNvPr id="133" name="【道路】&#10;一人当たり延長該当値テキスト">
          <a:extLst>
            <a:ext uri="{FF2B5EF4-FFF2-40B4-BE49-F238E27FC236}">
              <a16:creationId xmlns:a16="http://schemas.microsoft.com/office/drawing/2014/main" id="{74E00CB0-4272-407F-A857-2B89F054CA58}"/>
            </a:ext>
          </a:extLst>
        </xdr:cNvPr>
        <xdr:cNvSpPr txBox="1"/>
      </xdr:nvSpPr>
      <xdr:spPr>
        <a:xfrm>
          <a:off x="10515600" y="63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147309</xdr:rowOff>
    </xdr:from>
    <xdr:to>
      <xdr:col>50</xdr:col>
      <xdr:colOff>165100</xdr:colOff>
      <xdr:row>38</xdr:row>
      <xdr:rowOff>77459</xdr:rowOff>
    </xdr:to>
    <xdr:sp macro="" textlink="">
      <xdr:nvSpPr>
        <xdr:cNvPr id="134" name="楕円 133">
          <a:extLst>
            <a:ext uri="{FF2B5EF4-FFF2-40B4-BE49-F238E27FC236}">
              <a16:creationId xmlns:a16="http://schemas.microsoft.com/office/drawing/2014/main" id="{2946660A-EE2E-4B09-9949-18C4768C0499}"/>
            </a:ext>
          </a:extLst>
        </xdr:cNvPr>
        <xdr:cNvSpPr/>
      </xdr:nvSpPr>
      <xdr:spPr>
        <a:xfrm>
          <a:off x="9588500" y="64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11441</xdr:rowOff>
    </xdr:from>
    <xdr:to>
      <xdr:col>55</xdr:col>
      <xdr:colOff>0</xdr:colOff>
      <xdr:row>38</xdr:row>
      <xdr:rowOff>26659</xdr:rowOff>
    </xdr:to>
    <xdr:cxnSp macro="">
      <xdr:nvCxnSpPr>
        <xdr:cNvPr id="135" name="直線コネクタ 134">
          <a:extLst>
            <a:ext uri="{FF2B5EF4-FFF2-40B4-BE49-F238E27FC236}">
              <a16:creationId xmlns:a16="http://schemas.microsoft.com/office/drawing/2014/main" id="{E23C3F12-D143-4354-8288-4F28E86F495A}"/>
            </a:ext>
          </a:extLst>
        </xdr:cNvPr>
        <xdr:cNvCxnSpPr/>
      </xdr:nvCxnSpPr>
      <xdr:spPr>
        <a:xfrm flipV="1">
          <a:off x="9639300" y="6526541"/>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163997</xdr:rowOff>
    </xdr:from>
    <xdr:to>
      <xdr:col>46</xdr:col>
      <xdr:colOff>38100</xdr:colOff>
      <xdr:row>38</xdr:row>
      <xdr:rowOff>94147</xdr:rowOff>
    </xdr:to>
    <xdr:sp macro="" textlink="">
      <xdr:nvSpPr>
        <xdr:cNvPr id="136" name="楕円 135">
          <a:extLst>
            <a:ext uri="{FF2B5EF4-FFF2-40B4-BE49-F238E27FC236}">
              <a16:creationId xmlns:a16="http://schemas.microsoft.com/office/drawing/2014/main" id="{B13786C2-6EC5-4CEE-ADBA-A65CD3C4681E}"/>
            </a:ext>
          </a:extLst>
        </xdr:cNvPr>
        <xdr:cNvSpPr/>
      </xdr:nvSpPr>
      <xdr:spPr>
        <a:xfrm>
          <a:off x="8699500" y="650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26659</xdr:rowOff>
    </xdr:from>
    <xdr:to>
      <xdr:col>50</xdr:col>
      <xdr:colOff>114300</xdr:colOff>
      <xdr:row>38</xdr:row>
      <xdr:rowOff>43347</xdr:rowOff>
    </xdr:to>
    <xdr:cxnSp macro="">
      <xdr:nvCxnSpPr>
        <xdr:cNvPr id="137" name="直線コネクタ 136">
          <a:extLst>
            <a:ext uri="{FF2B5EF4-FFF2-40B4-BE49-F238E27FC236}">
              <a16:creationId xmlns:a16="http://schemas.microsoft.com/office/drawing/2014/main" id="{1A5D5319-42F4-4FBA-8D02-F607750F6746}"/>
            </a:ext>
          </a:extLst>
        </xdr:cNvPr>
        <xdr:cNvCxnSpPr/>
      </xdr:nvCxnSpPr>
      <xdr:spPr>
        <a:xfrm flipV="1">
          <a:off x="8750300" y="654175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6132</xdr:rowOff>
    </xdr:from>
    <xdr:to>
      <xdr:col>41</xdr:col>
      <xdr:colOff>101600</xdr:colOff>
      <xdr:row>38</xdr:row>
      <xdr:rowOff>107732</xdr:rowOff>
    </xdr:to>
    <xdr:sp macro="" textlink="">
      <xdr:nvSpPr>
        <xdr:cNvPr id="138" name="楕円 137">
          <a:extLst>
            <a:ext uri="{FF2B5EF4-FFF2-40B4-BE49-F238E27FC236}">
              <a16:creationId xmlns:a16="http://schemas.microsoft.com/office/drawing/2014/main" id="{F997EE1A-6EB3-4E3D-8C1A-66F49B3DFF6A}"/>
            </a:ext>
          </a:extLst>
        </xdr:cNvPr>
        <xdr:cNvSpPr/>
      </xdr:nvSpPr>
      <xdr:spPr>
        <a:xfrm>
          <a:off x="7810500" y="65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43347</xdr:rowOff>
    </xdr:from>
    <xdr:to>
      <xdr:col>45</xdr:col>
      <xdr:colOff>177800</xdr:colOff>
      <xdr:row>38</xdr:row>
      <xdr:rowOff>56932</xdr:rowOff>
    </xdr:to>
    <xdr:cxnSp macro="">
      <xdr:nvCxnSpPr>
        <xdr:cNvPr id="139" name="直線コネクタ 138">
          <a:extLst>
            <a:ext uri="{FF2B5EF4-FFF2-40B4-BE49-F238E27FC236}">
              <a16:creationId xmlns:a16="http://schemas.microsoft.com/office/drawing/2014/main" id="{317C833D-2BD7-4497-8D4D-2FC1CA896693}"/>
            </a:ext>
          </a:extLst>
        </xdr:cNvPr>
        <xdr:cNvCxnSpPr/>
      </xdr:nvCxnSpPr>
      <xdr:spPr>
        <a:xfrm flipV="1">
          <a:off x="7861300" y="6558447"/>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16190</xdr:rowOff>
    </xdr:from>
    <xdr:to>
      <xdr:col>36</xdr:col>
      <xdr:colOff>165100</xdr:colOff>
      <xdr:row>38</xdr:row>
      <xdr:rowOff>117790</xdr:rowOff>
    </xdr:to>
    <xdr:sp macro="" textlink="">
      <xdr:nvSpPr>
        <xdr:cNvPr id="140" name="楕円 139">
          <a:extLst>
            <a:ext uri="{FF2B5EF4-FFF2-40B4-BE49-F238E27FC236}">
              <a16:creationId xmlns:a16="http://schemas.microsoft.com/office/drawing/2014/main" id="{7DDDC9C9-CBA1-4348-8D32-4705C374907C}"/>
            </a:ext>
          </a:extLst>
        </xdr:cNvPr>
        <xdr:cNvSpPr/>
      </xdr:nvSpPr>
      <xdr:spPr>
        <a:xfrm>
          <a:off x="6921500" y="65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56932</xdr:rowOff>
    </xdr:from>
    <xdr:to>
      <xdr:col>41</xdr:col>
      <xdr:colOff>50800</xdr:colOff>
      <xdr:row>38</xdr:row>
      <xdr:rowOff>66990</xdr:rowOff>
    </xdr:to>
    <xdr:cxnSp macro="">
      <xdr:nvCxnSpPr>
        <xdr:cNvPr id="141" name="直線コネクタ 140">
          <a:extLst>
            <a:ext uri="{FF2B5EF4-FFF2-40B4-BE49-F238E27FC236}">
              <a16:creationId xmlns:a16="http://schemas.microsoft.com/office/drawing/2014/main" id="{1325D60A-8573-44D9-99AB-DC3101B23256}"/>
            </a:ext>
          </a:extLst>
        </xdr:cNvPr>
        <xdr:cNvCxnSpPr/>
      </xdr:nvCxnSpPr>
      <xdr:spPr>
        <a:xfrm flipV="1">
          <a:off x="6972300" y="657203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46118</xdr:rowOff>
    </xdr:from>
    <xdr:ext cx="534377" cy="259045"/>
    <xdr:sp macro="" textlink="">
      <xdr:nvSpPr>
        <xdr:cNvPr id="142" name="n_1aveValue【道路】&#10;一人当たり延長">
          <a:extLst>
            <a:ext uri="{FF2B5EF4-FFF2-40B4-BE49-F238E27FC236}">
              <a16:creationId xmlns:a16="http://schemas.microsoft.com/office/drawing/2014/main" id="{08958728-B58F-4F2B-8230-E17374207BE8}"/>
            </a:ext>
          </a:extLst>
        </xdr:cNvPr>
        <xdr:cNvSpPr txBox="1"/>
      </xdr:nvSpPr>
      <xdr:spPr>
        <a:xfrm>
          <a:off x="9359411" y="67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a:extLst>
            <a:ext uri="{FF2B5EF4-FFF2-40B4-BE49-F238E27FC236}">
              <a16:creationId xmlns:a16="http://schemas.microsoft.com/office/drawing/2014/main" id="{7858EF71-D8B2-4CCB-9444-D95D96B1DB22}"/>
            </a:ext>
          </a:extLst>
        </xdr:cNvPr>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a:extLst>
            <a:ext uri="{FF2B5EF4-FFF2-40B4-BE49-F238E27FC236}">
              <a16:creationId xmlns:a16="http://schemas.microsoft.com/office/drawing/2014/main" id="{2E018528-C92E-43EA-B37F-4DE1AD2FB327}"/>
            </a:ext>
          </a:extLst>
        </xdr:cNvPr>
        <xdr:cNvSpPr txBox="1"/>
      </xdr:nvSpPr>
      <xdr:spPr>
        <a:xfrm>
          <a:off x="7594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a:extLst>
            <a:ext uri="{FF2B5EF4-FFF2-40B4-BE49-F238E27FC236}">
              <a16:creationId xmlns:a16="http://schemas.microsoft.com/office/drawing/2014/main" id="{2EBF3D8A-CE4B-476D-9A64-507D59F6FDAE}"/>
            </a:ext>
          </a:extLst>
        </xdr:cNvPr>
        <xdr:cNvSpPr txBox="1"/>
      </xdr:nvSpPr>
      <xdr:spPr>
        <a:xfrm>
          <a:off x="6705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93986</xdr:rowOff>
    </xdr:from>
    <xdr:ext cx="534377" cy="259045"/>
    <xdr:sp macro="" textlink="">
      <xdr:nvSpPr>
        <xdr:cNvPr id="146" name="n_1mainValue【道路】&#10;一人当たり延長">
          <a:extLst>
            <a:ext uri="{FF2B5EF4-FFF2-40B4-BE49-F238E27FC236}">
              <a16:creationId xmlns:a16="http://schemas.microsoft.com/office/drawing/2014/main" id="{0A424FAC-04F4-406A-98B7-ACE1B60E7FF3}"/>
            </a:ext>
          </a:extLst>
        </xdr:cNvPr>
        <xdr:cNvSpPr txBox="1"/>
      </xdr:nvSpPr>
      <xdr:spPr>
        <a:xfrm>
          <a:off x="9359411" y="626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110674</xdr:rowOff>
    </xdr:from>
    <xdr:ext cx="534377" cy="259045"/>
    <xdr:sp macro="" textlink="">
      <xdr:nvSpPr>
        <xdr:cNvPr id="147" name="n_2mainValue【道路】&#10;一人当たり延長">
          <a:extLst>
            <a:ext uri="{FF2B5EF4-FFF2-40B4-BE49-F238E27FC236}">
              <a16:creationId xmlns:a16="http://schemas.microsoft.com/office/drawing/2014/main" id="{3307F771-5730-4BBE-BB8D-A07012423B04}"/>
            </a:ext>
          </a:extLst>
        </xdr:cNvPr>
        <xdr:cNvSpPr txBox="1"/>
      </xdr:nvSpPr>
      <xdr:spPr>
        <a:xfrm>
          <a:off x="8483111" y="62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124259</xdr:rowOff>
    </xdr:from>
    <xdr:ext cx="534377" cy="259045"/>
    <xdr:sp macro="" textlink="">
      <xdr:nvSpPr>
        <xdr:cNvPr id="148" name="n_3mainValue【道路】&#10;一人当たり延長">
          <a:extLst>
            <a:ext uri="{FF2B5EF4-FFF2-40B4-BE49-F238E27FC236}">
              <a16:creationId xmlns:a16="http://schemas.microsoft.com/office/drawing/2014/main" id="{A52B35C8-D13B-46D6-A52C-C56DD146F0C9}"/>
            </a:ext>
          </a:extLst>
        </xdr:cNvPr>
        <xdr:cNvSpPr txBox="1"/>
      </xdr:nvSpPr>
      <xdr:spPr>
        <a:xfrm>
          <a:off x="7594111" y="6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134318</xdr:rowOff>
    </xdr:from>
    <xdr:ext cx="534377" cy="259045"/>
    <xdr:sp macro="" textlink="">
      <xdr:nvSpPr>
        <xdr:cNvPr id="149" name="n_4mainValue【道路】&#10;一人当たり延長">
          <a:extLst>
            <a:ext uri="{FF2B5EF4-FFF2-40B4-BE49-F238E27FC236}">
              <a16:creationId xmlns:a16="http://schemas.microsoft.com/office/drawing/2014/main" id="{B9A6353D-468C-48B8-B689-E025F3DDA34F}"/>
            </a:ext>
          </a:extLst>
        </xdr:cNvPr>
        <xdr:cNvSpPr txBox="1"/>
      </xdr:nvSpPr>
      <xdr:spPr>
        <a:xfrm>
          <a:off x="6705111" y="63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668C74C-C8D9-42A3-98AB-77A60CC5BF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F235DCD-7B22-4CB5-A3EB-084CD3C5A1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E3391FC-1551-445A-99A4-1F662D2ED1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8EDBE59-EA82-47B9-A173-682394ED61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0C630FD-2E78-4329-BBAC-0423340902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AC3B600-D143-4750-848E-CA11CD9F60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2D8D298-14EC-4815-96EF-C11304C5AA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6F26135-2AD3-4E77-B3D7-3058330BA8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6EF987C-D3FF-4E43-8B70-BEC74604BA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4B6DE55-EEBF-4766-BA95-D16B93FC11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6DB2DF4-BA28-4ABA-BB9D-D22C011349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9CC0C461-1AE8-4892-B8FC-D53ACBF6FD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F2EB91A6-292C-49AE-BD87-62A2C0D4F19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E0119BF-BDEC-42BE-8D93-1D2C6B8880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8EBE1CD7-B5B9-4647-8E69-01E0EAAC12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234025C-55B6-4E2F-AE9A-DA933657DAA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8D94B87-CEAC-4B10-8C5A-DAC5874D7EF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B58589D-89B0-4F01-B956-54689B07D4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5A2A1D8-2AB7-4581-B35A-B7E7C01889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0CA4DCA-DB7B-43BA-8A72-7DD7E3E99A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B3A59B6-382A-490D-9C58-2E800768E7A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A66DC83-B723-486C-B1A7-5279B498403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D537AC3-6EA8-4136-B2CF-C357BB2B1C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C0E0F762-3782-48B9-9DF4-D185BEEC6C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7B89DCD-2BFC-4A45-89D9-F9E92574EA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AF1D093F-65DA-4365-BC58-7C7E8EC31AF7}"/>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419507F-0385-49FD-B669-608E07ACF789}"/>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CAFA317C-0CD0-4D5E-B64C-87BDEA1212F3}"/>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935DBD49-76FF-41ED-9862-FE0BB3656220}"/>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0EC6F978-F09E-4A36-B011-398F58725405}"/>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949AC17-4850-4D2B-968E-347E9591115A}"/>
            </a:ext>
          </a:extLst>
        </xdr:cNvPr>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38C376AE-9A31-4A87-A150-D2DA9C79E77D}"/>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E5A93B11-B45E-4C37-80E2-4D59C01E54B4}"/>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55D5CA56-C4B8-43EC-911D-819F98AABBE8}"/>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6A763289-9125-43E9-8180-21DF27964071}"/>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8F59C4A7-E6F1-4EA8-89D9-249AA8A0A0E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B04F8C-A430-40E4-8BEF-C86BA87CA7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67ED703-7D02-47B7-9313-91E8F0EB80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A477B78-9A06-4C01-920D-6FEB72BC8E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5916AAD-ADB2-4EF0-BD9F-379DC40ADA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A18B183-F590-4CF5-BC93-E70F55FB49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91" name="楕円 190">
          <a:extLst>
            <a:ext uri="{FF2B5EF4-FFF2-40B4-BE49-F238E27FC236}">
              <a16:creationId xmlns:a16="http://schemas.microsoft.com/office/drawing/2014/main" id="{60FB24E5-56E2-4413-A28C-847ED9BC24BB}"/>
            </a:ext>
          </a:extLst>
        </xdr:cNvPr>
        <xdr:cNvSpPr/>
      </xdr:nvSpPr>
      <xdr:spPr>
        <a:xfrm>
          <a:off x="4584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23965</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EF9A09D-EA92-446B-BAD3-0FA76467B5EA}"/>
            </a:ext>
          </a:extLst>
        </xdr:cNvPr>
        <xdr:cNvSpPr txBox="1"/>
      </xdr:nvSpPr>
      <xdr:spPr>
        <a:xfrm>
          <a:off x="4673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3" name="楕円 192">
          <a:extLst>
            <a:ext uri="{FF2B5EF4-FFF2-40B4-BE49-F238E27FC236}">
              <a16:creationId xmlns:a16="http://schemas.microsoft.com/office/drawing/2014/main" id="{0A83E11C-8966-42F7-97FC-CCC30015C812}"/>
            </a:ext>
          </a:extLst>
        </xdr:cNvPr>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96338</xdr:rowOff>
    </xdr:to>
    <xdr:cxnSp macro="">
      <xdr:nvCxnSpPr>
        <xdr:cNvPr id="194" name="直線コネクタ 193">
          <a:extLst>
            <a:ext uri="{FF2B5EF4-FFF2-40B4-BE49-F238E27FC236}">
              <a16:creationId xmlns:a16="http://schemas.microsoft.com/office/drawing/2014/main" id="{280A6F5B-C76B-468E-AC79-69007C416759}"/>
            </a:ext>
          </a:extLst>
        </xdr:cNvPr>
        <xdr:cNvCxnSpPr/>
      </xdr:nvCxnSpPr>
      <xdr:spPr>
        <a:xfrm>
          <a:off x="3797300" y="105319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5" name="楕円 194">
          <a:extLst>
            <a:ext uri="{FF2B5EF4-FFF2-40B4-BE49-F238E27FC236}">
              <a16:creationId xmlns:a16="http://schemas.microsoft.com/office/drawing/2014/main" id="{5341EE43-02C9-41A6-8F95-893106CBCBB2}"/>
            </a:ext>
          </a:extLst>
        </xdr:cNvPr>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73478</xdr:rowOff>
    </xdr:to>
    <xdr:cxnSp macro="">
      <xdr:nvCxnSpPr>
        <xdr:cNvPr id="196" name="直線コネクタ 195">
          <a:extLst>
            <a:ext uri="{FF2B5EF4-FFF2-40B4-BE49-F238E27FC236}">
              <a16:creationId xmlns:a16="http://schemas.microsoft.com/office/drawing/2014/main" id="{E60B7D50-BAF9-4E51-939C-01D8E40B4BF5}"/>
            </a:ext>
          </a:extLst>
        </xdr:cNvPr>
        <xdr:cNvCxnSpPr/>
      </xdr:nvCxnSpPr>
      <xdr:spPr>
        <a:xfrm>
          <a:off x="2908300" y="10518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7" name="楕円 196">
          <a:extLst>
            <a:ext uri="{FF2B5EF4-FFF2-40B4-BE49-F238E27FC236}">
              <a16:creationId xmlns:a16="http://schemas.microsoft.com/office/drawing/2014/main" id="{5A8F4E37-A1C6-4FA3-AAB4-46603124213D}"/>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68580</xdr:rowOff>
    </xdr:to>
    <xdr:cxnSp macro="">
      <xdr:nvCxnSpPr>
        <xdr:cNvPr id="198" name="直線コネクタ 197">
          <a:extLst>
            <a:ext uri="{FF2B5EF4-FFF2-40B4-BE49-F238E27FC236}">
              <a16:creationId xmlns:a16="http://schemas.microsoft.com/office/drawing/2014/main" id="{E63E6424-AE42-4ED3-B329-8DEEC874757F}"/>
            </a:ext>
          </a:extLst>
        </xdr:cNvPr>
        <xdr:cNvCxnSpPr/>
      </xdr:nvCxnSpPr>
      <xdr:spPr>
        <a:xfrm flipV="1">
          <a:off x="2019300" y="105188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164737</xdr:rowOff>
    </xdr:from>
    <xdr:to>
      <xdr:col>6</xdr:col>
      <xdr:colOff>38100</xdr:colOff>
      <xdr:row>61</xdr:row>
      <xdr:rowOff>94887</xdr:rowOff>
    </xdr:to>
    <xdr:sp macro="" textlink="">
      <xdr:nvSpPr>
        <xdr:cNvPr id="199" name="楕円 198">
          <a:extLst>
            <a:ext uri="{FF2B5EF4-FFF2-40B4-BE49-F238E27FC236}">
              <a16:creationId xmlns:a16="http://schemas.microsoft.com/office/drawing/2014/main" id="{51A24F00-86F4-42E8-838F-E68C9D21082F}"/>
            </a:ext>
          </a:extLst>
        </xdr:cNvPr>
        <xdr:cNvSpPr/>
      </xdr:nvSpPr>
      <xdr:spPr>
        <a:xfrm>
          <a:off x="1079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44087</xdr:rowOff>
    </xdr:from>
    <xdr:to>
      <xdr:col>10</xdr:col>
      <xdr:colOff>114300</xdr:colOff>
      <xdr:row>61</xdr:row>
      <xdr:rowOff>68580</xdr:rowOff>
    </xdr:to>
    <xdr:cxnSp macro="">
      <xdr:nvCxnSpPr>
        <xdr:cNvPr id="200" name="直線コネクタ 199">
          <a:extLst>
            <a:ext uri="{FF2B5EF4-FFF2-40B4-BE49-F238E27FC236}">
              <a16:creationId xmlns:a16="http://schemas.microsoft.com/office/drawing/2014/main" id="{C318D371-AA96-4DBB-9D1C-7BBAC643A139}"/>
            </a:ext>
          </a:extLst>
        </xdr:cNvPr>
        <xdr:cNvCxnSpPr/>
      </xdr:nvCxnSpPr>
      <xdr:spPr>
        <a:xfrm>
          <a:off x="1130300" y="105025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A612C0F-0AE9-4262-8B07-49C3BF6AB46F}"/>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7C7355D-71B1-474C-95C4-EEBFDB39EF6A}"/>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CAD7997-29C0-4A57-9A33-1B012DD112B6}"/>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511CA280-B40C-422F-8ABD-5374AB69BBEE}"/>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1292F79-BE4B-4704-98F0-D8AAD6A6673C}"/>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127743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7DEC3F6E-4874-42F5-8036-97F9859460B5}"/>
            </a:ext>
          </a:extLst>
        </xdr:cNvPr>
        <xdr:cNvSpPr txBox="1"/>
      </xdr:nvSpPr>
      <xdr:spPr>
        <a:xfrm>
          <a:off x="2705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2E1BC00-E6B2-49DF-AC73-82118B75AF07}"/>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EBD7EA9-C113-46A2-8B37-B75B52F4BE0E}"/>
            </a:ext>
          </a:extLst>
        </xdr:cNvPr>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B3FA26C-902B-46C9-BEF7-231E6AC99A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2EE2E86-1A75-4D67-811A-15D2AEFACD1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D50E7BE-796D-4ED3-B502-898D3E3C3E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9AA0C44-C170-4C13-AFEF-C62ED15EF5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AB0EFF0-83B5-42EC-B9A9-F1594D01AE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48E69A2-BE88-4869-85ED-A53C8EA690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D2A9725-FBEE-4703-B850-B08216F2C0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6D5C04D-5129-47D6-9B4F-B815457D30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D7C3841-6E72-4AEC-B623-527A329186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6018584-EE4D-453A-9A0D-271C750034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857AE4EC-EF58-43BB-B42D-A028F83FE84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32F43F5A-FBC2-445B-9E81-5799BDB76C4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9B8890E1-9CD6-4E59-8F6B-566693BB78D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4C338544-725E-4B1D-B8DC-3A778B8DF6B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ABEA8402-6C95-4BC9-B621-E9836646AA9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FB6766E-2B71-4131-A730-5FFD4644A6C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B4A9F6F8-2B13-49FB-8CC1-89B95A5AC31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05B4419-30A6-4076-BF07-BEB51000356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CDBBD5C-5AEF-4532-BB9B-A684E09006E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B4BA2FD0-519B-424E-BE07-51CA28FEDFB8}"/>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BFEC5B8-7898-47AA-8815-5AB234B4884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EA2CB958-1978-46BC-B243-FFEF0BC64DC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1D527EA-2634-4D30-9D4A-34AC932678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DE45633-C1CB-4C4C-BA59-4CC93DE2D4A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E1A791F3-E044-44B4-9A8B-A934E5AC2D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7DCEA79A-7A6E-4B6B-95B5-36325BF61321}"/>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B59FED4B-7326-4E1D-85EF-C6FA90834844}"/>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3DE83AAB-9193-4EF5-91C5-54442EB4FEE3}"/>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7FDF0DE8-5F1A-40A3-BDBA-DEC08C63DB74}"/>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016EFE69-CBDD-4A48-BF79-F1658E3A84E6}"/>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A2C30F7F-A55C-461D-93A1-9CC3966E384C}"/>
            </a:ext>
          </a:extLst>
        </xdr:cNvPr>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2B63D9F8-245C-40BE-B08A-2954DE31A1E1}"/>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0E1324DD-2B83-494C-B228-5B2FAAD4E053}"/>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2D948631-509C-4836-BB5C-FE6DABB73794}"/>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303A0F55-5E44-43DC-BA58-BE4B1A9EF8BB}"/>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70D560B3-8130-4150-A2F6-D7E420CAEDF2}"/>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7F86DB1-905C-4BA5-943F-48F0C0D44B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DA85668-FF26-41F7-8685-02037653C7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E57BF76-4180-4900-864D-575623BFCE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046BCD4-DEA8-4345-854B-343069A472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3045A54-BDDE-4F1C-8A9D-C151BBEDAA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8107</xdr:rowOff>
    </xdr:from>
    <xdr:to>
      <xdr:col>55</xdr:col>
      <xdr:colOff>50800</xdr:colOff>
      <xdr:row>62</xdr:row>
      <xdr:rowOff>109707</xdr:rowOff>
    </xdr:to>
    <xdr:sp macro="" textlink="">
      <xdr:nvSpPr>
        <xdr:cNvPr id="250" name="楕円 249">
          <a:extLst>
            <a:ext uri="{FF2B5EF4-FFF2-40B4-BE49-F238E27FC236}">
              <a16:creationId xmlns:a16="http://schemas.microsoft.com/office/drawing/2014/main" id="{2636375C-145A-4C89-8267-726E258E0737}"/>
            </a:ext>
          </a:extLst>
        </xdr:cNvPr>
        <xdr:cNvSpPr/>
      </xdr:nvSpPr>
      <xdr:spPr>
        <a:xfrm>
          <a:off x="10426700" y="106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157984</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7D879BBB-785D-4428-A255-BB5B93D7A8CA}"/>
            </a:ext>
          </a:extLst>
        </xdr:cNvPr>
        <xdr:cNvSpPr txBox="1"/>
      </xdr:nvSpPr>
      <xdr:spPr>
        <a:xfrm>
          <a:off x="10515600" y="1061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16783</xdr:rowOff>
    </xdr:from>
    <xdr:to>
      <xdr:col>50</xdr:col>
      <xdr:colOff>165100</xdr:colOff>
      <xdr:row>62</xdr:row>
      <xdr:rowOff>118383</xdr:rowOff>
    </xdr:to>
    <xdr:sp macro="" textlink="">
      <xdr:nvSpPr>
        <xdr:cNvPr id="252" name="楕円 251">
          <a:extLst>
            <a:ext uri="{FF2B5EF4-FFF2-40B4-BE49-F238E27FC236}">
              <a16:creationId xmlns:a16="http://schemas.microsoft.com/office/drawing/2014/main" id="{CDB566E2-7D20-49E1-BB4A-AA6B162E0216}"/>
            </a:ext>
          </a:extLst>
        </xdr:cNvPr>
        <xdr:cNvSpPr/>
      </xdr:nvSpPr>
      <xdr:spPr>
        <a:xfrm>
          <a:off x="9588500" y="106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58907</xdr:rowOff>
    </xdr:from>
    <xdr:to>
      <xdr:col>55</xdr:col>
      <xdr:colOff>0</xdr:colOff>
      <xdr:row>62</xdr:row>
      <xdr:rowOff>67583</xdr:rowOff>
    </xdr:to>
    <xdr:cxnSp macro="">
      <xdr:nvCxnSpPr>
        <xdr:cNvPr id="253" name="直線コネクタ 252">
          <a:extLst>
            <a:ext uri="{FF2B5EF4-FFF2-40B4-BE49-F238E27FC236}">
              <a16:creationId xmlns:a16="http://schemas.microsoft.com/office/drawing/2014/main" id="{64DDDC3D-397C-4BD3-AF5F-04305E2B00B0}"/>
            </a:ext>
          </a:extLst>
        </xdr:cNvPr>
        <xdr:cNvCxnSpPr/>
      </xdr:nvCxnSpPr>
      <xdr:spPr>
        <a:xfrm flipV="1">
          <a:off x="9639300" y="10688807"/>
          <a:ext cx="8382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30386</xdr:rowOff>
    </xdr:from>
    <xdr:to>
      <xdr:col>46</xdr:col>
      <xdr:colOff>38100</xdr:colOff>
      <xdr:row>62</xdr:row>
      <xdr:rowOff>131986</xdr:rowOff>
    </xdr:to>
    <xdr:sp macro="" textlink="">
      <xdr:nvSpPr>
        <xdr:cNvPr id="254" name="楕円 253">
          <a:extLst>
            <a:ext uri="{FF2B5EF4-FFF2-40B4-BE49-F238E27FC236}">
              <a16:creationId xmlns:a16="http://schemas.microsoft.com/office/drawing/2014/main" id="{465D8537-48F6-4C1E-B7FA-7F808E7CE11A}"/>
            </a:ext>
          </a:extLst>
        </xdr:cNvPr>
        <xdr:cNvSpPr/>
      </xdr:nvSpPr>
      <xdr:spPr>
        <a:xfrm>
          <a:off x="8699500" y="106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67583</xdr:rowOff>
    </xdr:from>
    <xdr:to>
      <xdr:col>50</xdr:col>
      <xdr:colOff>114300</xdr:colOff>
      <xdr:row>62</xdr:row>
      <xdr:rowOff>81186</xdr:rowOff>
    </xdr:to>
    <xdr:cxnSp macro="">
      <xdr:nvCxnSpPr>
        <xdr:cNvPr id="255" name="直線コネクタ 254">
          <a:extLst>
            <a:ext uri="{FF2B5EF4-FFF2-40B4-BE49-F238E27FC236}">
              <a16:creationId xmlns:a16="http://schemas.microsoft.com/office/drawing/2014/main" id="{4B50C4B1-0634-4916-B1E3-BE51F6DB1870}"/>
            </a:ext>
          </a:extLst>
        </xdr:cNvPr>
        <xdr:cNvCxnSpPr/>
      </xdr:nvCxnSpPr>
      <xdr:spPr>
        <a:xfrm flipV="1">
          <a:off x="8750300" y="10697483"/>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47654</xdr:rowOff>
    </xdr:from>
    <xdr:to>
      <xdr:col>41</xdr:col>
      <xdr:colOff>101600</xdr:colOff>
      <xdr:row>62</xdr:row>
      <xdr:rowOff>149254</xdr:rowOff>
    </xdr:to>
    <xdr:sp macro="" textlink="">
      <xdr:nvSpPr>
        <xdr:cNvPr id="256" name="楕円 255">
          <a:extLst>
            <a:ext uri="{FF2B5EF4-FFF2-40B4-BE49-F238E27FC236}">
              <a16:creationId xmlns:a16="http://schemas.microsoft.com/office/drawing/2014/main" id="{76109B8D-8D2B-49E9-83B6-07F94369D147}"/>
            </a:ext>
          </a:extLst>
        </xdr:cNvPr>
        <xdr:cNvSpPr/>
      </xdr:nvSpPr>
      <xdr:spPr>
        <a:xfrm>
          <a:off x="7810500" y="106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81186</xdr:rowOff>
    </xdr:from>
    <xdr:to>
      <xdr:col>45</xdr:col>
      <xdr:colOff>177800</xdr:colOff>
      <xdr:row>62</xdr:row>
      <xdr:rowOff>98454</xdr:rowOff>
    </xdr:to>
    <xdr:cxnSp macro="">
      <xdr:nvCxnSpPr>
        <xdr:cNvPr id="257" name="直線コネクタ 256">
          <a:extLst>
            <a:ext uri="{FF2B5EF4-FFF2-40B4-BE49-F238E27FC236}">
              <a16:creationId xmlns:a16="http://schemas.microsoft.com/office/drawing/2014/main" id="{F85546A5-C702-4482-B83F-824AE26805F0}"/>
            </a:ext>
          </a:extLst>
        </xdr:cNvPr>
        <xdr:cNvCxnSpPr/>
      </xdr:nvCxnSpPr>
      <xdr:spPr>
        <a:xfrm flipV="1">
          <a:off x="7861300" y="10711086"/>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52994</xdr:rowOff>
    </xdr:from>
    <xdr:to>
      <xdr:col>36</xdr:col>
      <xdr:colOff>165100</xdr:colOff>
      <xdr:row>62</xdr:row>
      <xdr:rowOff>154594</xdr:rowOff>
    </xdr:to>
    <xdr:sp macro="" textlink="">
      <xdr:nvSpPr>
        <xdr:cNvPr id="258" name="楕円 257">
          <a:extLst>
            <a:ext uri="{FF2B5EF4-FFF2-40B4-BE49-F238E27FC236}">
              <a16:creationId xmlns:a16="http://schemas.microsoft.com/office/drawing/2014/main" id="{DE22C664-C444-43E2-9303-77827F7C75E0}"/>
            </a:ext>
          </a:extLst>
        </xdr:cNvPr>
        <xdr:cNvSpPr/>
      </xdr:nvSpPr>
      <xdr:spPr>
        <a:xfrm>
          <a:off x="6921500" y="10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98454</xdr:rowOff>
    </xdr:from>
    <xdr:to>
      <xdr:col>41</xdr:col>
      <xdr:colOff>50800</xdr:colOff>
      <xdr:row>62</xdr:row>
      <xdr:rowOff>103794</xdr:rowOff>
    </xdr:to>
    <xdr:cxnSp macro="">
      <xdr:nvCxnSpPr>
        <xdr:cNvPr id="259" name="直線コネクタ 258">
          <a:extLst>
            <a:ext uri="{FF2B5EF4-FFF2-40B4-BE49-F238E27FC236}">
              <a16:creationId xmlns:a16="http://schemas.microsoft.com/office/drawing/2014/main" id="{2531CAD3-F90E-40B6-8410-75711819E878}"/>
            </a:ext>
          </a:extLst>
        </xdr:cNvPr>
        <xdr:cNvCxnSpPr/>
      </xdr:nvCxnSpPr>
      <xdr:spPr>
        <a:xfrm flipV="1">
          <a:off x="6972300" y="10728354"/>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86683FB-57CE-4C50-B8FA-29D13617CF16}"/>
            </a:ext>
          </a:extLst>
        </xdr:cNvPr>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3A7BC9E8-0D9F-4CED-835A-2F4ECEB71876}"/>
            </a:ext>
          </a:extLst>
        </xdr:cNvPr>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959A5B8E-8DFF-4C0D-9908-194E37169DD9}"/>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BAAE32DC-2172-4CAA-ACA1-2906028CE700}"/>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109510</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749D0008-527A-41CC-A9E7-DB8C7F503EAE}"/>
            </a:ext>
          </a:extLst>
        </xdr:cNvPr>
        <xdr:cNvSpPr txBox="1"/>
      </xdr:nvSpPr>
      <xdr:spPr>
        <a:xfrm>
          <a:off x="9327095" y="10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123113</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72360565-0126-49E7-B77B-6C1E43663CF6}"/>
            </a:ext>
          </a:extLst>
        </xdr:cNvPr>
        <xdr:cNvSpPr txBox="1"/>
      </xdr:nvSpPr>
      <xdr:spPr>
        <a:xfrm>
          <a:off x="8450795" y="107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140381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4B5789A9-2874-403A-87FB-6F1FD567D5CF}"/>
            </a:ext>
          </a:extLst>
        </xdr:cNvPr>
        <xdr:cNvSpPr txBox="1"/>
      </xdr:nvSpPr>
      <xdr:spPr>
        <a:xfrm>
          <a:off x="7561795" y="1077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145721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BB2D30A-9698-4C13-BDA3-FAAAB17F43E9}"/>
            </a:ext>
          </a:extLst>
        </xdr:cNvPr>
        <xdr:cNvSpPr txBox="1"/>
      </xdr:nvSpPr>
      <xdr:spPr>
        <a:xfrm>
          <a:off x="6672795" y="1077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1F81D72C-FE0A-47A5-9371-2BDB1B62B8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38A1061-A1CA-4BAF-815A-E8A6A343F7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6FFC6CFA-7597-441C-9333-29223A79E1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D438D77-82B6-4C99-8969-B0857E9FB4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871AA6D4-D707-4BD4-97B0-F5FD7BF3DB4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27CD0D0-F8B7-4F2A-95F0-A501AFE07A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D5939EE1-021B-45C3-AB30-A6B625B498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7F04F4E3-791F-4838-B1BB-2C2985308A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0CAFE03-BA33-4659-9F71-1A7E4AF3C3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B5E5C938-9034-4DED-B7AF-B2F3A9D208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931B1A56-F9CC-4005-B909-18C5CB5DF6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2741D32C-BAE4-4CD1-A965-65E63023B7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24946B0E-9293-4D0A-8C3F-2046AA09DB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AFE21910-777A-4CFF-B06C-48671241F3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82B59398-93CE-43F4-9A1A-7A887477962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DDF8FBD4-146A-4C28-B2F5-DDD519AFCA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B025F0A5-E5E1-4AAE-98C8-3ED77599D72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95205DE-9A9C-4198-A70C-8C437CFD208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5926FE8-8EE3-4751-83A4-DBEE821651A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D59CD3C5-090D-451E-A794-B2BA595343F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592652C2-3866-4701-A33A-2E5ECF5D1D7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F586900B-BB31-49DD-9660-B6F0000BEF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15FBDD34-3536-4862-BA23-809697D4649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9065F8A-EAD7-413B-AF85-55E7A80329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FF8D8386-6685-4B2B-9D63-EDC62440CD3B}"/>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1A3FB29-6F68-470D-B1BD-F2A57B83235A}"/>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9D9E60F6-CA4E-4AB1-8776-DD2AE0525389}"/>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83A29BD3-97C1-481E-9CF4-C6A3F2FF5059}"/>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512F999C-50A7-4F23-95FC-A4B5B432C35B}"/>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C173824-C196-42C0-B245-EEA4FAFF51E4}"/>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2B4A0FAE-D1FC-4112-A73B-63230D50171D}"/>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BB276A3F-91A4-44E4-AC93-F30CAEEA39F2}"/>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97D202FB-FB51-4843-8800-CEE137877A33}"/>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1523B37A-67EC-47E8-B62C-B0320E8FF57F}"/>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E32A73C6-4AE5-4490-8331-255C4170815D}"/>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0A86A7A-ADDF-44FB-BE38-850404E8E5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AADBD6B-F552-4D57-B7DB-EC2F87B6D4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4460E16-237A-4298-9443-CFFCD064CC3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96BCC80-4487-4A65-85B2-C5712E200C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8EE9BF8-A781-4D0D-A83C-6870967DB0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8" name="楕円 307">
          <a:extLst>
            <a:ext uri="{FF2B5EF4-FFF2-40B4-BE49-F238E27FC236}">
              <a16:creationId xmlns:a16="http://schemas.microsoft.com/office/drawing/2014/main" id="{4510C0E3-A2D3-4061-B8D7-A0B1FFE65871}"/>
            </a:ext>
          </a:extLst>
        </xdr:cNvPr>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161941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DDE96F56-8CBB-4565-8F5C-422B40951103}"/>
            </a:ext>
          </a:extLst>
        </xdr:cNvPr>
        <xdr:cNvSpPr txBox="1"/>
      </xdr:nvSpPr>
      <xdr:spPr>
        <a:xfrm>
          <a:off x="4673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10" name="楕円 309">
          <a:extLst>
            <a:ext uri="{FF2B5EF4-FFF2-40B4-BE49-F238E27FC236}">
              <a16:creationId xmlns:a16="http://schemas.microsoft.com/office/drawing/2014/main" id="{D3A46094-4CAC-48B4-A0F4-E1683D1A3026}"/>
            </a:ext>
          </a:extLst>
        </xdr:cNvPr>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62864</xdr:rowOff>
    </xdr:to>
    <xdr:cxnSp macro="">
      <xdr:nvCxnSpPr>
        <xdr:cNvPr id="311" name="直線コネクタ 310">
          <a:extLst>
            <a:ext uri="{FF2B5EF4-FFF2-40B4-BE49-F238E27FC236}">
              <a16:creationId xmlns:a16="http://schemas.microsoft.com/office/drawing/2014/main" id="{B98ADC76-F379-4288-BABA-CA6353C74837}"/>
            </a:ext>
          </a:extLst>
        </xdr:cNvPr>
        <xdr:cNvCxnSpPr/>
      </xdr:nvCxnSpPr>
      <xdr:spPr>
        <a:xfrm>
          <a:off x="3797300" y="142722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312" name="楕円 311">
          <a:extLst>
            <a:ext uri="{FF2B5EF4-FFF2-40B4-BE49-F238E27FC236}">
              <a16:creationId xmlns:a16="http://schemas.microsoft.com/office/drawing/2014/main" id="{03002884-C345-4470-80C1-0A16D7E083CC}"/>
            </a:ext>
          </a:extLst>
        </xdr:cNvPr>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41911</xdr:rowOff>
    </xdr:to>
    <xdr:cxnSp macro="">
      <xdr:nvCxnSpPr>
        <xdr:cNvPr id="313" name="直線コネクタ 312">
          <a:extLst>
            <a:ext uri="{FF2B5EF4-FFF2-40B4-BE49-F238E27FC236}">
              <a16:creationId xmlns:a16="http://schemas.microsoft.com/office/drawing/2014/main" id="{1B782B35-D666-4C9E-B090-3217CCD1EDBD}"/>
            </a:ext>
          </a:extLst>
        </xdr:cNvPr>
        <xdr:cNvCxnSpPr/>
      </xdr:nvCxnSpPr>
      <xdr:spPr>
        <a:xfrm>
          <a:off x="2908300" y="14245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109220</xdr:rowOff>
    </xdr:from>
    <xdr:to>
      <xdr:col>10</xdr:col>
      <xdr:colOff>165100</xdr:colOff>
      <xdr:row>83</xdr:row>
      <xdr:rowOff>39370</xdr:rowOff>
    </xdr:to>
    <xdr:sp macro="" textlink="">
      <xdr:nvSpPr>
        <xdr:cNvPr id="314" name="楕円 313">
          <a:extLst>
            <a:ext uri="{FF2B5EF4-FFF2-40B4-BE49-F238E27FC236}">
              <a16:creationId xmlns:a16="http://schemas.microsoft.com/office/drawing/2014/main" id="{F06F7C46-1297-4AD1-BFAB-B19312CAB375}"/>
            </a:ext>
          </a:extLst>
        </xdr:cNvPr>
        <xdr:cNvSpPr/>
      </xdr:nvSpPr>
      <xdr:spPr>
        <a:xfrm>
          <a:off x="196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160020</xdr:rowOff>
    </xdr:from>
    <xdr:to>
      <xdr:col>15</xdr:col>
      <xdr:colOff>50800</xdr:colOff>
      <xdr:row>83</xdr:row>
      <xdr:rowOff>15239</xdr:rowOff>
    </xdr:to>
    <xdr:cxnSp macro="">
      <xdr:nvCxnSpPr>
        <xdr:cNvPr id="315" name="直線コネクタ 314">
          <a:extLst>
            <a:ext uri="{FF2B5EF4-FFF2-40B4-BE49-F238E27FC236}">
              <a16:creationId xmlns:a16="http://schemas.microsoft.com/office/drawing/2014/main" id="{F47C3422-EDD1-47FA-924E-1D00C683B56A}"/>
            </a:ext>
          </a:extLst>
        </xdr:cNvPr>
        <xdr:cNvCxnSpPr/>
      </xdr:nvCxnSpPr>
      <xdr:spPr>
        <a:xfrm>
          <a:off x="2019300" y="14218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63500</xdr:rowOff>
    </xdr:from>
    <xdr:to>
      <xdr:col>6</xdr:col>
      <xdr:colOff>38100</xdr:colOff>
      <xdr:row>82</xdr:row>
      <xdr:rowOff>165100</xdr:rowOff>
    </xdr:to>
    <xdr:sp macro="" textlink="">
      <xdr:nvSpPr>
        <xdr:cNvPr id="316" name="楕円 315">
          <a:extLst>
            <a:ext uri="{FF2B5EF4-FFF2-40B4-BE49-F238E27FC236}">
              <a16:creationId xmlns:a16="http://schemas.microsoft.com/office/drawing/2014/main" id="{CA83F468-0803-4633-8B69-FA030BE4F6A4}"/>
            </a:ext>
          </a:extLst>
        </xdr:cNvPr>
        <xdr:cNvSpPr/>
      </xdr:nvSpPr>
      <xdr:spPr>
        <a:xfrm>
          <a:off x="1079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114300</xdr:rowOff>
    </xdr:from>
    <xdr:to>
      <xdr:col>10</xdr:col>
      <xdr:colOff>114300</xdr:colOff>
      <xdr:row>82</xdr:row>
      <xdr:rowOff>160020</xdr:rowOff>
    </xdr:to>
    <xdr:cxnSp macro="">
      <xdr:nvCxnSpPr>
        <xdr:cNvPr id="317" name="直線コネクタ 316">
          <a:extLst>
            <a:ext uri="{FF2B5EF4-FFF2-40B4-BE49-F238E27FC236}">
              <a16:creationId xmlns:a16="http://schemas.microsoft.com/office/drawing/2014/main" id="{09E662AF-5C2F-4C6F-A441-695A990B5628}"/>
            </a:ext>
          </a:extLst>
        </xdr:cNvPr>
        <xdr:cNvCxnSpPr/>
      </xdr:nvCxnSpPr>
      <xdr:spPr>
        <a:xfrm>
          <a:off x="1130300" y="14173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948BB5A4-D513-418E-AF6F-17808FB33D68}"/>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1CAE14FD-3BC6-49A0-BDDC-EA2CCF0F779B}"/>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0B175E74-2BA4-49C7-8429-F3502B288318}"/>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025D8183-A321-41BB-AA6F-1EA99C1239E6}"/>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22" name="n_1mainValue【公営住宅】&#10;有形固定資産減価償却率">
          <a:extLst>
            <a:ext uri="{FF2B5EF4-FFF2-40B4-BE49-F238E27FC236}">
              <a16:creationId xmlns:a16="http://schemas.microsoft.com/office/drawing/2014/main" id="{8B6A8C11-8ECA-4AD1-8ED1-02A69A6706D8}"/>
            </a:ext>
          </a:extLst>
        </xdr:cNvPr>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23" name="n_2mainValue【公営住宅】&#10;有形固定資産減価償却率">
          <a:extLst>
            <a:ext uri="{FF2B5EF4-FFF2-40B4-BE49-F238E27FC236}">
              <a16:creationId xmlns:a16="http://schemas.microsoft.com/office/drawing/2014/main" id="{E6B27F0D-044C-4BD2-8302-0BC2CB18C91C}"/>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30497</xdr:rowOff>
    </xdr:from>
    <xdr:ext cx="405111" cy="259045"/>
    <xdr:sp macro="" textlink="">
      <xdr:nvSpPr>
        <xdr:cNvPr id="324" name="n_3mainValue【公営住宅】&#10;有形固定資産減価償却率">
          <a:extLst>
            <a:ext uri="{FF2B5EF4-FFF2-40B4-BE49-F238E27FC236}">
              <a16:creationId xmlns:a16="http://schemas.microsoft.com/office/drawing/2014/main" id="{EDBAE987-B871-4088-8E58-F6F09966503C}"/>
            </a:ext>
          </a:extLst>
        </xdr:cNvPr>
        <xdr:cNvSpPr txBox="1"/>
      </xdr:nvSpPr>
      <xdr:spPr>
        <a:xfrm>
          <a:off x="1816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25" name="n_4mainValue【公営住宅】&#10;有形固定資産減価償却率">
          <a:extLst>
            <a:ext uri="{FF2B5EF4-FFF2-40B4-BE49-F238E27FC236}">
              <a16:creationId xmlns:a16="http://schemas.microsoft.com/office/drawing/2014/main" id="{EC5F9A64-4017-4A2E-9381-C9AA8A1E5AD2}"/>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8A17979-22F1-48F2-8236-773F6A2309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9BA5387D-9ED5-46A5-9143-4641B66781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20241B5C-BEE3-4969-B54A-E24A51068F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9AEE735D-21B8-4E8F-A144-C7E3D69EA2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F6597DC2-5D46-45DD-9072-594EC6AE12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86DA6C43-127D-471E-9563-4BD80044E3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7C0708BB-F3C3-4FC1-9D5F-5E03E8FB2B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A5165470-A71B-4AD4-95F8-9D8091AEDD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9AE2D70-8F74-488A-8F68-C38C305B674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94AC9A6F-9662-414A-9FC7-CFB8117E5A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55B4239B-2C5F-47B4-BCCA-1375E10B401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5E100C68-0351-400A-9D12-737A3C57C3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EFDDFECD-EEC7-4E64-B3B5-C34598A9F32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054F217-9F8E-4BC4-A361-76429D9091D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9F32A78-8B11-4928-8F36-8DB73CAFB5F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8CE00622-4775-4AA2-B038-4184833D85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DC2E132-D6AD-4ACD-88BB-826FFF33D69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840C430E-452A-40B3-A244-0E0CE548920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A88E2256-4A7B-4074-86F2-8C7686EA9D7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14678E48-537D-4592-8FBA-AD6E9FDD59C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51026EF7-FD62-48EB-83AE-F717FC3C16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EA737EB0-F634-416D-ADB2-D2007E3B35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3915879-88FA-42A2-A56D-01F0841455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20D7C09D-4BA0-4E13-9FB5-E399228EF781}"/>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15D85C9B-B5A0-4E9B-B5C8-A39428600198}"/>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F4CEE818-AF36-4C2D-8280-CB9981AAE3F4}"/>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BC4A4241-8F01-4388-92DE-C2B8B83C7F9C}"/>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D0F5CB3E-79C2-478D-9124-6AB5F6B80647}"/>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54" name="【公営住宅】&#10;一人当たり面積平均値テキスト">
          <a:extLst>
            <a:ext uri="{FF2B5EF4-FFF2-40B4-BE49-F238E27FC236}">
              <a16:creationId xmlns:a16="http://schemas.microsoft.com/office/drawing/2014/main" id="{CBC1EC12-63ED-46F8-8FC1-7E77E4D1F5DC}"/>
            </a:ext>
          </a:extLst>
        </xdr:cNvPr>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17FDBDF4-5DAC-4C14-84B1-A82BB6590254}"/>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C25319CE-39F1-4CE7-92E7-B9C633D3E10A}"/>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F49BD9B9-0D09-42A5-B10B-C41BB7B53A76}"/>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EE884D8C-CDE3-4B1A-8DFD-E6319D0CC239}"/>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D6F833B4-1D69-4A10-B642-966097F154A4}"/>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C49BE6-AD68-4F24-AD2F-247DB928D5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06CA96D-DE9E-4ABB-BDE4-783489B6B3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381DE85-6502-433C-99BF-53F5D955F6F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13E5FF5-7A70-470F-A216-6DEED9A305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A02B4C4-CB90-49F5-B37A-98EA12CF47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147701</xdr:rowOff>
    </xdr:from>
    <xdr:to>
      <xdr:col>55</xdr:col>
      <xdr:colOff>50800</xdr:colOff>
      <xdr:row>84</xdr:row>
      <xdr:rowOff>77851</xdr:rowOff>
    </xdr:to>
    <xdr:sp macro="" textlink="">
      <xdr:nvSpPr>
        <xdr:cNvPr id="365" name="楕円 364">
          <a:extLst>
            <a:ext uri="{FF2B5EF4-FFF2-40B4-BE49-F238E27FC236}">
              <a16:creationId xmlns:a16="http://schemas.microsoft.com/office/drawing/2014/main" id="{56485D17-8D49-456E-A693-A1A830AEB552}"/>
            </a:ext>
          </a:extLst>
        </xdr:cNvPr>
        <xdr:cNvSpPr/>
      </xdr:nvSpPr>
      <xdr:spPr>
        <a:xfrm>
          <a:off x="10426700" y="143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170578</xdr:rowOff>
    </xdr:from>
    <xdr:ext cx="469744" cy="259045"/>
    <xdr:sp macro="" textlink="">
      <xdr:nvSpPr>
        <xdr:cNvPr id="366" name="【公営住宅】&#10;一人当たり面積該当値テキスト">
          <a:extLst>
            <a:ext uri="{FF2B5EF4-FFF2-40B4-BE49-F238E27FC236}">
              <a16:creationId xmlns:a16="http://schemas.microsoft.com/office/drawing/2014/main" id="{5B53AA56-2C36-48A1-9A97-455AD11986B3}"/>
            </a:ext>
          </a:extLst>
        </xdr:cNvPr>
        <xdr:cNvSpPr txBox="1"/>
      </xdr:nvSpPr>
      <xdr:spPr>
        <a:xfrm>
          <a:off x="10515600" y="1422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155702</xdr:rowOff>
    </xdr:from>
    <xdr:to>
      <xdr:col>50</xdr:col>
      <xdr:colOff>165100</xdr:colOff>
      <xdr:row>84</xdr:row>
      <xdr:rowOff>85852</xdr:rowOff>
    </xdr:to>
    <xdr:sp macro="" textlink="">
      <xdr:nvSpPr>
        <xdr:cNvPr id="367" name="楕円 366">
          <a:extLst>
            <a:ext uri="{FF2B5EF4-FFF2-40B4-BE49-F238E27FC236}">
              <a16:creationId xmlns:a16="http://schemas.microsoft.com/office/drawing/2014/main" id="{A32FF581-3C8D-4E7F-88C6-5E5433799EB3}"/>
            </a:ext>
          </a:extLst>
        </xdr:cNvPr>
        <xdr:cNvSpPr/>
      </xdr:nvSpPr>
      <xdr:spPr>
        <a:xfrm>
          <a:off x="9588500" y="143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27051</xdr:rowOff>
    </xdr:from>
    <xdr:to>
      <xdr:col>55</xdr:col>
      <xdr:colOff>0</xdr:colOff>
      <xdr:row>84</xdr:row>
      <xdr:rowOff>35052</xdr:rowOff>
    </xdr:to>
    <xdr:cxnSp macro="">
      <xdr:nvCxnSpPr>
        <xdr:cNvPr id="368" name="直線コネクタ 367">
          <a:extLst>
            <a:ext uri="{FF2B5EF4-FFF2-40B4-BE49-F238E27FC236}">
              <a16:creationId xmlns:a16="http://schemas.microsoft.com/office/drawing/2014/main" id="{D2A71E48-B685-42D1-8E7A-18381EF4A0CC}"/>
            </a:ext>
          </a:extLst>
        </xdr:cNvPr>
        <xdr:cNvCxnSpPr/>
      </xdr:nvCxnSpPr>
      <xdr:spPr>
        <a:xfrm flipV="1">
          <a:off x="9639300" y="1442885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164464</xdr:rowOff>
    </xdr:from>
    <xdr:to>
      <xdr:col>46</xdr:col>
      <xdr:colOff>38100</xdr:colOff>
      <xdr:row>84</xdr:row>
      <xdr:rowOff>94614</xdr:rowOff>
    </xdr:to>
    <xdr:sp macro="" textlink="">
      <xdr:nvSpPr>
        <xdr:cNvPr id="369" name="楕円 368">
          <a:extLst>
            <a:ext uri="{FF2B5EF4-FFF2-40B4-BE49-F238E27FC236}">
              <a16:creationId xmlns:a16="http://schemas.microsoft.com/office/drawing/2014/main" id="{3D61ABBE-D775-4BDD-862E-FE090B810514}"/>
            </a:ext>
          </a:extLst>
        </xdr:cNvPr>
        <xdr:cNvSpPr/>
      </xdr:nvSpPr>
      <xdr:spPr>
        <a:xfrm>
          <a:off x="8699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35052</xdr:rowOff>
    </xdr:from>
    <xdr:to>
      <xdr:col>50</xdr:col>
      <xdr:colOff>114300</xdr:colOff>
      <xdr:row>84</xdr:row>
      <xdr:rowOff>43814</xdr:rowOff>
    </xdr:to>
    <xdr:cxnSp macro="">
      <xdr:nvCxnSpPr>
        <xdr:cNvPr id="370" name="直線コネクタ 369">
          <a:extLst>
            <a:ext uri="{FF2B5EF4-FFF2-40B4-BE49-F238E27FC236}">
              <a16:creationId xmlns:a16="http://schemas.microsoft.com/office/drawing/2014/main" id="{40DE576C-4665-43AC-A010-69D7064D46F6}"/>
            </a:ext>
          </a:extLst>
        </xdr:cNvPr>
        <xdr:cNvCxnSpPr/>
      </xdr:nvCxnSpPr>
      <xdr:spPr>
        <a:xfrm flipV="1">
          <a:off x="8750300" y="14436852"/>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171323</xdr:rowOff>
    </xdr:from>
    <xdr:to>
      <xdr:col>41</xdr:col>
      <xdr:colOff>101600</xdr:colOff>
      <xdr:row>84</xdr:row>
      <xdr:rowOff>101473</xdr:rowOff>
    </xdr:to>
    <xdr:sp macro="" textlink="">
      <xdr:nvSpPr>
        <xdr:cNvPr id="371" name="楕円 370">
          <a:extLst>
            <a:ext uri="{FF2B5EF4-FFF2-40B4-BE49-F238E27FC236}">
              <a16:creationId xmlns:a16="http://schemas.microsoft.com/office/drawing/2014/main" id="{2DF93061-0ABA-42B1-9A10-7B6EFD97329C}"/>
            </a:ext>
          </a:extLst>
        </xdr:cNvPr>
        <xdr:cNvSpPr/>
      </xdr:nvSpPr>
      <xdr:spPr>
        <a:xfrm>
          <a:off x="7810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43814</xdr:rowOff>
    </xdr:from>
    <xdr:to>
      <xdr:col>45</xdr:col>
      <xdr:colOff>177800</xdr:colOff>
      <xdr:row>84</xdr:row>
      <xdr:rowOff>50673</xdr:rowOff>
    </xdr:to>
    <xdr:cxnSp macro="">
      <xdr:nvCxnSpPr>
        <xdr:cNvPr id="372" name="直線コネクタ 371">
          <a:extLst>
            <a:ext uri="{FF2B5EF4-FFF2-40B4-BE49-F238E27FC236}">
              <a16:creationId xmlns:a16="http://schemas.microsoft.com/office/drawing/2014/main" id="{1189CD12-38D0-4FE1-8391-DF1554909431}"/>
            </a:ext>
          </a:extLst>
        </xdr:cNvPr>
        <xdr:cNvCxnSpPr/>
      </xdr:nvCxnSpPr>
      <xdr:spPr>
        <a:xfrm flipV="1">
          <a:off x="7861300" y="144456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5207</xdr:rowOff>
    </xdr:from>
    <xdr:to>
      <xdr:col>36</xdr:col>
      <xdr:colOff>165100</xdr:colOff>
      <xdr:row>84</xdr:row>
      <xdr:rowOff>106807</xdr:rowOff>
    </xdr:to>
    <xdr:sp macro="" textlink="">
      <xdr:nvSpPr>
        <xdr:cNvPr id="373" name="楕円 372">
          <a:extLst>
            <a:ext uri="{FF2B5EF4-FFF2-40B4-BE49-F238E27FC236}">
              <a16:creationId xmlns:a16="http://schemas.microsoft.com/office/drawing/2014/main" id="{944CE1F5-AC73-46C8-99F3-B531DB19EAF8}"/>
            </a:ext>
          </a:extLst>
        </xdr:cNvPr>
        <xdr:cNvSpPr/>
      </xdr:nvSpPr>
      <xdr:spPr>
        <a:xfrm>
          <a:off x="6921500" y="144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50673</xdr:rowOff>
    </xdr:from>
    <xdr:to>
      <xdr:col>41</xdr:col>
      <xdr:colOff>50800</xdr:colOff>
      <xdr:row>84</xdr:row>
      <xdr:rowOff>56007</xdr:rowOff>
    </xdr:to>
    <xdr:cxnSp macro="">
      <xdr:nvCxnSpPr>
        <xdr:cNvPr id="374" name="直線コネクタ 373">
          <a:extLst>
            <a:ext uri="{FF2B5EF4-FFF2-40B4-BE49-F238E27FC236}">
              <a16:creationId xmlns:a16="http://schemas.microsoft.com/office/drawing/2014/main" id="{7DDBAB0A-617D-4D7D-8930-81C30B0C93DC}"/>
            </a:ext>
          </a:extLst>
        </xdr:cNvPr>
        <xdr:cNvCxnSpPr/>
      </xdr:nvCxnSpPr>
      <xdr:spPr>
        <a:xfrm flipV="1">
          <a:off x="6972300" y="1445247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75" name="n_1aveValue【公営住宅】&#10;一人当たり面積">
          <a:extLst>
            <a:ext uri="{FF2B5EF4-FFF2-40B4-BE49-F238E27FC236}">
              <a16:creationId xmlns:a16="http://schemas.microsoft.com/office/drawing/2014/main" id="{BFE2312E-9ADA-40DF-96FA-2152A58C7EE0}"/>
            </a:ext>
          </a:extLst>
        </xdr:cNvPr>
        <xdr:cNvSpPr txBox="1"/>
      </xdr:nvSpPr>
      <xdr:spPr>
        <a:xfrm>
          <a:off x="93917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a:extLst>
            <a:ext uri="{FF2B5EF4-FFF2-40B4-BE49-F238E27FC236}">
              <a16:creationId xmlns:a16="http://schemas.microsoft.com/office/drawing/2014/main" id="{2B3766EE-FC4B-4F83-95A2-66718B9C54F9}"/>
            </a:ext>
          </a:extLst>
        </xdr:cNvPr>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a:extLst>
            <a:ext uri="{FF2B5EF4-FFF2-40B4-BE49-F238E27FC236}">
              <a16:creationId xmlns:a16="http://schemas.microsoft.com/office/drawing/2014/main" id="{A1539A3B-B29F-4D53-B364-D794FDD76DA9}"/>
            </a:ext>
          </a:extLst>
        </xdr:cNvPr>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a:extLst>
            <a:ext uri="{FF2B5EF4-FFF2-40B4-BE49-F238E27FC236}">
              <a16:creationId xmlns:a16="http://schemas.microsoft.com/office/drawing/2014/main" id="{03BDF80A-43CD-4E63-86D8-1527AA9D1961}"/>
            </a:ext>
          </a:extLst>
        </xdr:cNvPr>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102379</xdr:rowOff>
    </xdr:from>
    <xdr:ext cx="469744" cy="259045"/>
    <xdr:sp macro="" textlink="">
      <xdr:nvSpPr>
        <xdr:cNvPr id="379" name="n_1mainValue【公営住宅】&#10;一人当たり面積">
          <a:extLst>
            <a:ext uri="{FF2B5EF4-FFF2-40B4-BE49-F238E27FC236}">
              <a16:creationId xmlns:a16="http://schemas.microsoft.com/office/drawing/2014/main" id="{49C3D34C-1F65-4D7D-A12C-15886847594D}"/>
            </a:ext>
          </a:extLst>
        </xdr:cNvPr>
        <xdr:cNvSpPr txBox="1"/>
      </xdr:nvSpPr>
      <xdr:spPr>
        <a:xfrm>
          <a:off x="939172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111141</xdr:rowOff>
    </xdr:from>
    <xdr:ext cx="469744" cy="259045"/>
    <xdr:sp macro="" textlink="">
      <xdr:nvSpPr>
        <xdr:cNvPr id="380" name="n_2mainValue【公営住宅】&#10;一人当たり面積">
          <a:extLst>
            <a:ext uri="{FF2B5EF4-FFF2-40B4-BE49-F238E27FC236}">
              <a16:creationId xmlns:a16="http://schemas.microsoft.com/office/drawing/2014/main" id="{5657D7B1-2A05-470A-B87F-95D6890E4E09}"/>
            </a:ext>
          </a:extLst>
        </xdr:cNvPr>
        <xdr:cNvSpPr txBox="1"/>
      </xdr:nvSpPr>
      <xdr:spPr>
        <a:xfrm>
          <a:off x="8515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118000</xdr:rowOff>
    </xdr:from>
    <xdr:ext cx="469744" cy="259045"/>
    <xdr:sp macro="" textlink="">
      <xdr:nvSpPr>
        <xdr:cNvPr id="381" name="n_3mainValue【公営住宅】&#10;一人当たり面積">
          <a:extLst>
            <a:ext uri="{FF2B5EF4-FFF2-40B4-BE49-F238E27FC236}">
              <a16:creationId xmlns:a16="http://schemas.microsoft.com/office/drawing/2014/main" id="{920105BE-1606-4771-BD4F-89B01B9E486D}"/>
            </a:ext>
          </a:extLst>
        </xdr:cNvPr>
        <xdr:cNvSpPr txBox="1"/>
      </xdr:nvSpPr>
      <xdr:spPr>
        <a:xfrm>
          <a:off x="7626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123334</xdr:rowOff>
    </xdr:from>
    <xdr:ext cx="469744" cy="259045"/>
    <xdr:sp macro="" textlink="">
      <xdr:nvSpPr>
        <xdr:cNvPr id="382" name="n_4mainValue【公営住宅】&#10;一人当たり面積">
          <a:extLst>
            <a:ext uri="{FF2B5EF4-FFF2-40B4-BE49-F238E27FC236}">
              <a16:creationId xmlns:a16="http://schemas.microsoft.com/office/drawing/2014/main" id="{212EB985-1DC5-48DE-A808-54A9B4405B1B}"/>
            </a:ext>
          </a:extLst>
        </xdr:cNvPr>
        <xdr:cNvSpPr txBox="1"/>
      </xdr:nvSpPr>
      <xdr:spPr>
        <a:xfrm>
          <a:off x="6737427"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326BC00-276B-4247-AC97-9C4B7F2AB7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BEAE86D-00BA-4BA1-8014-5FB0EC557F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5BE6B5F-FEDD-4342-8BF1-85731BCE4F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1798157-24FF-43B9-8EC6-B58688ED6D6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48264CA-3746-4EFB-B4DE-F26DCD8E2A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007846F-EAF8-417A-B9B5-C4A87DEFEB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E0E2AC5-023F-45B6-AF34-B89CA740EA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A2CD835-DC0F-42B3-BB92-538C8B4D753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64222B31-576E-4AE1-89F4-BA1FAB2DA04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B9042F5-BEEC-48FD-841F-293212F0835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C609F858-C6EB-4183-A0DA-0C0BAF1C586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25268BFF-A0AC-433E-B1EC-D7F6112E4A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C349ED42-5040-40F4-951F-A74A216484C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DF5597DD-F61D-4D5D-98E9-8E6072E84CA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F1BA8FE-7746-4AB4-9388-C126A504EF6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77754A37-2F7B-4A9A-9CF3-9C5A15D46E2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BF285B39-3EE9-4895-A2D5-2B72875E2CA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CEFB32CA-17FC-48CA-BB36-FFE2F6150D4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4F8B162B-9AEA-467B-84F7-58AE54E7B62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80524A46-68A8-44F2-B228-E5510A273CA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CEE6F537-0011-42A7-8256-26954BE4E89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BF289C45-1D84-4FCD-A2FE-8E84579695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155CCFB0-A06A-49FB-93A6-C18E8E47525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84F5917A-EC73-4682-B154-B26D6888565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DE12EEB7-5F2A-4559-9CF2-24DC4B26301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DCCB0D27-D6B0-4716-88D7-7777B0CF77A6}"/>
            </a:ext>
          </a:extLst>
        </xdr:cNvPr>
        <xdr:cNvCxnSpPr/>
      </xdr:nvCxnSpPr>
      <xdr:spPr>
        <a:xfrm flipV="1">
          <a:off x="4634865"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1587D6C3-084B-492D-899C-26A6339E95F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34F08414-6FFE-468D-904C-216930178FC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4ADBC17F-934D-4EA7-9B4E-A5A04D7A587F}"/>
            </a:ext>
          </a:extLst>
        </xdr:cNvPr>
        <xdr:cNvSpPr txBox="1"/>
      </xdr:nvSpPr>
      <xdr:spPr>
        <a:xfrm>
          <a:off x="4673600" y="1695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412" name="直線コネクタ 411">
          <a:extLst>
            <a:ext uri="{FF2B5EF4-FFF2-40B4-BE49-F238E27FC236}">
              <a16:creationId xmlns:a16="http://schemas.microsoft.com/office/drawing/2014/main" id="{A243738B-B52E-46AC-9F59-7AE3401EA46D}"/>
            </a:ext>
          </a:extLst>
        </xdr:cNvPr>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64243</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2A887842-B466-4C41-BF22-7717EC9EA0A3}"/>
            </a:ext>
          </a:extLst>
        </xdr:cNvPr>
        <xdr:cNvSpPr txBox="1"/>
      </xdr:nvSpPr>
      <xdr:spPr>
        <a:xfrm>
          <a:off x="4673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14" name="フローチャート: 判断 413">
          <a:extLst>
            <a:ext uri="{FF2B5EF4-FFF2-40B4-BE49-F238E27FC236}">
              <a16:creationId xmlns:a16="http://schemas.microsoft.com/office/drawing/2014/main" id="{218CF628-716D-4374-BD67-223A5AEE392B}"/>
            </a:ext>
          </a:extLst>
        </xdr:cNvPr>
        <xdr:cNvSpPr/>
      </xdr:nvSpPr>
      <xdr:spPr>
        <a:xfrm>
          <a:off x="4584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5" name="フローチャート: 判断 414">
          <a:extLst>
            <a:ext uri="{FF2B5EF4-FFF2-40B4-BE49-F238E27FC236}">
              <a16:creationId xmlns:a16="http://schemas.microsoft.com/office/drawing/2014/main" id="{E8D921F4-3C02-4176-989E-47CCC0DBC369}"/>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416" name="フローチャート: 判断 415">
          <a:extLst>
            <a:ext uri="{FF2B5EF4-FFF2-40B4-BE49-F238E27FC236}">
              <a16:creationId xmlns:a16="http://schemas.microsoft.com/office/drawing/2014/main" id="{2E72C71A-D487-4D40-8B48-A0A18ED5A2D7}"/>
            </a:ext>
          </a:extLst>
        </xdr:cNvPr>
        <xdr:cNvSpPr/>
      </xdr:nvSpPr>
      <xdr:spPr>
        <a:xfrm>
          <a:off x="2857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7" name="フローチャート: 判断 416">
          <a:extLst>
            <a:ext uri="{FF2B5EF4-FFF2-40B4-BE49-F238E27FC236}">
              <a16:creationId xmlns:a16="http://schemas.microsoft.com/office/drawing/2014/main" id="{234D044C-F25A-450A-B870-3AD675972431}"/>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18" name="フローチャート: 判断 417">
          <a:extLst>
            <a:ext uri="{FF2B5EF4-FFF2-40B4-BE49-F238E27FC236}">
              <a16:creationId xmlns:a16="http://schemas.microsoft.com/office/drawing/2014/main" id="{87B255A0-A8BD-4427-B9EA-567BA573DCB7}"/>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3B1CA52-CB2D-4C81-9AAD-350C616CE8C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2F8D310-1922-431D-8FEB-B48D172FF71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1A45E71-B7A0-4A44-91A4-37E87C19D70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F21D5A4-A95F-4382-A750-D5EB624B1B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CE60A4A7-D7D0-42AE-8337-12840B18528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118473</xdr:rowOff>
    </xdr:from>
    <xdr:to>
      <xdr:col>24</xdr:col>
      <xdr:colOff>114300</xdr:colOff>
      <xdr:row>103</xdr:row>
      <xdr:rowOff>48623</xdr:rowOff>
    </xdr:to>
    <xdr:sp macro="" textlink="">
      <xdr:nvSpPr>
        <xdr:cNvPr id="424" name="楕円 423">
          <a:extLst>
            <a:ext uri="{FF2B5EF4-FFF2-40B4-BE49-F238E27FC236}">
              <a16:creationId xmlns:a16="http://schemas.microsoft.com/office/drawing/2014/main" id="{2CF65CC9-8182-4876-8506-6F6AD07A249E}"/>
            </a:ext>
          </a:extLst>
        </xdr:cNvPr>
        <xdr:cNvSpPr/>
      </xdr:nvSpPr>
      <xdr:spPr>
        <a:xfrm>
          <a:off x="4584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141350</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713229C2-A38C-4F25-8074-D1A896F5179E}"/>
            </a:ext>
          </a:extLst>
        </xdr:cNvPr>
        <xdr:cNvSpPr txBox="1"/>
      </xdr:nvSpPr>
      <xdr:spPr>
        <a:xfrm>
          <a:off x="4673600" y="1745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426" name="楕円 425">
          <a:extLst>
            <a:ext uri="{FF2B5EF4-FFF2-40B4-BE49-F238E27FC236}">
              <a16:creationId xmlns:a16="http://schemas.microsoft.com/office/drawing/2014/main" id="{0DBAB016-0B4A-4BC3-ACE5-7CFA1A0F40C0}"/>
            </a:ext>
          </a:extLst>
        </xdr:cNvPr>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157843</xdr:rowOff>
    </xdr:from>
    <xdr:to>
      <xdr:col>24</xdr:col>
      <xdr:colOff>63500</xdr:colOff>
      <xdr:row>102</xdr:row>
      <xdr:rowOff>169273</xdr:rowOff>
    </xdr:to>
    <xdr:cxnSp macro="">
      <xdr:nvCxnSpPr>
        <xdr:cNvPr id="427" name="直線コネクタ 426">
          <a:extLst>
            <a:ext uri="{FF2B5EF4-FFF2-40B4-BE49-F238E27FC236}">
              <a16:creationId xmlns:a16="http://schemas.microsoft.com/office/drawing/2014/main" id="{4492555B-DA3D-45A7-B7BE-EEC42DD31D18}"/>
            </a:ext>
          </a:extLst>
        </xdr:cNvPr>
        <xdr:cNvCxnSpPr/>
      </xdr:nvCxnSpPr>
      <xdr:spPr>
        <a:xfrm>
          <a:off x="3797300" y="176457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95613</xdr:rowOff>
    </xdr:from>
    <xdr:to>
      <xdr:col>15</xdr:col>
      <xdr:colOff>101600</xdr:colOff>
      <xdr:row>103</xdr:row>
      <xdr:rowOff>25763</xdr:rowOff>
    </xdr:to>
    <xdr:sp macro="" textlink="">
      <xdr:nvSpPr>
        <xdr:cNvPr id="428" name="楕円 427">
          <a:extLst>
            <a:ext uri="{FF2B5EF4-FFF2-40B4-BE49-F238E27FC236}">
              <a16:creationId xmlns:a16="http://schemas.microsoft.com/office/drawing/2014/main" id="{1E480AA0-61E4-4F25-B3AA-8130D9A134FC}"/>
            </a:ext>
          </a:extLst>
        </xdr:cNvPr>
        <xdr:cNvSpPr/>
      </xdr:nvSpPr>
      <xdr:spPr>
        <a:xfrm>
          <a:off x="2857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146413</xdr:rowOff>
    </xdr:from>
    <xdr:to>
      <xdr:col>19</xdr:col>
      <xdr:colOff>177800</xdr:colOff>
      <xdr:row>102</xdr:row>
      <xdr:rowOff>157843</xdr:rowOff>
    </xdr:to>
    <xdr:cxnSp macro="">
      <xdr:nvCxnSpPr>
        <xdr:cNvPr id="429" name="直線コネクタ 428">
          <a:extLst>
            <a:ext uri="{FF2B5EF4-FFF2-40B4-BE49-F238E27FC236}">
              <a16:creationId xmlns:a16="http://schemas.microsoft.com/office/drawing/2014/main" id="{F496246D-E5D5-43AB-9B0B-B379857A7B43}"/>
            </a:ext>
          </a:extLst>
        </xdr:cNvPr>
        <xdr:cNvCxnSpPr/>
      </xdr:nvCxnSpPr>
      <xdr:spPr>
        <a:xfrm>
          <a:off x="2908300" y="176343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84182</xdr:rowOff>
    </xdr:from>
    <xdr:to>
      <xdr:col>10</xdr:col>
      <xdr:colOff>165100</xdr:colOff>
      <xdr:row>103</xdr:row>
      <xdr:rowOff>14332</xdr:rowOff>
    </xdr:to>
    <xdr:sp macro="" textlink="">
      <xdr:nvSpPr>
        <xdr:cNvPr id="430" name="楕円 429">
          <a:extLst>
            <a:ext uri="{FF2B5EF4-FFF2-40B4-BE49-F238E27FC236}">
              <a16:creationId xmlns:a16="http://schemas.microsoft.com/office/drawing/2014/main" id="{4D913EA3-D7E5-40BC-9DA2-35F05D7F2B3C}"/>
            </a:ext>
          </a:extLst>
        </xdr:cNvPr>
        <xdr:cNvSpPr/>
      </xdr:nvSpPr>
      <xdr:spPr>
        <a:xfrm>
          <a:off x="1968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134982</xdr:rowOff>
    </xdr:from>
    <xdr:to>
      <xdr:col>15</xdr:col>
      <xdr:colOff>50800</xdr:colOff>
      <xdr:row>102</xdr:row>
      <xdr:rowOff>146413</xdr:rowOff>
    </xdr:to>
    <xdr:cxnSp macro="">
      <xdr:nvCxnSpPr>
        <xdr:cNvPr id="431" name="直線コネクタ 430">
          <a:extLst>
            <a:ext uri="{FF2B5EF4-FFF2-40B4-BE49-F238E27FC236}">
              <a16:creationId xmlns:a16="http://schemas.microsoft.com/office/drawing/2014/main" id="{DC092070-8056-47E2-BAC3-A65921AD8379}"/>
            </a:ext>
          </a:extLst>
        </xdr:cNvPr>
        <xdr:cNvCxnSpPr/>
      </xdr:nvCxnSpPr>
      <xdr:spPr>
        <a:xfrm>
          <a:off x="2019300" y="176228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74386</xdr:rowOff>
    </xdr:from>
    <xdr:to>
      <xdr:col>6</xdr:col>
      <xdr:colOff>38100</xdr:colOff>
      <xdr:row>103</xdr:row>
      <xdr:rowOff>4536</xdr:rowOff>
    </xdr:to>
    <xdr:sp macro="" textlink="">
      <xdr:nvSpPr>
        <xdr:cNvPr id="432" name="楕円 431">
          <a:extLst>
            <a:ext uri="{FF2B5EF4-FFF2-40B4-BE49-F238E27FC236}">
              <a16:creationId xmlns:a16="http://schemas.microsoft.com/office/drawing/2014/main" id="{3B6F77BE-DB8C-4EDE-8A92-32EACACB70A8}"/>
            </a:ext>
          </a:extLst>
        </xdr:cNvPr>
        <xdr:cNvSpPr/>
      </xdr:nvSpPr>
      <xdr:spPr>
        <a:xfrm>
          <a:off x="1079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125186</xdr:rowOff>
    </xdr:from>
    <xdr:to>
      <xdr:col>10</xdr:col>
      <xdr:colOff>114300</xdr:colOff>
      <xdr:row>102</xdr:row>
      <xdr:rowOff>134982</xdr:rowOff>
    </xdr:to>
    <xdr:cxnSp macro="">
      <xdr:nvCxnSpPr>
        <xdr:cNvPr id="433" name="直線コネクタ 432">
          <a:extLst>
            <a:ext uri="{FF2B5EF4-FFF2-40B4-BE49-F238E27FC236}">
              <a16:creationId xmlns:a16="http://schemas.microsoft.com/office/drawing/2014/main" id="{99241421-2AAD-4266-9969-0F3864E5C198}"/>
            </a:ext>
          </a:extLst>
        </xdr:cNvPr>
        <xdr:cNvCxnSpPr/>
      </xdr:nvCxnSpPr>
      <xdr:spPr>
        <a:xfrm>
          <a:off x="1130300" y="176130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4" name="n_1aveValue【港湾・漁港】&#10;有形固定資産減価償却率">
          <a:extLst>
            <a:ext uri="{FF2B5EF4-FFF2-40B4-BE49-F238E27FC236}">
              <a16:creationId xmlns:a16="http://schemas.microsoft.com/office/drawing/2014/main" id="{AC414B6C-2928-4B54-B07E-EB90CC404E62}"/>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101798</xdr:rowOff>
    </xdr:from>
    <xdr:ext cx="405111" cy="259045"/>
    <xdr:sp macro="" textlink="">
      <xdr:nvSpPr>
        <xdr:cNvPr id="435" name="n_2aveValue【港湾・漁港】&#10;有形固定資産減価償却率">
          <a:extLst>
            <a:ext uri="{FF2B5EF4-FFF2-40B4-BE49-F238E27FC236}">
              <a16:creationId xmlns:a16="http://schemas.microsoft.com/office/drawing/2014/main" id="{01836D9C-7D03-4398-914D-56AB27451647}"/>
            </a:ext>
          </a:extLst>
        </xdr:cNvPr>
        <xdr:cNvSpPr txBox="1"/>
      </xdr:nvSpPr>
      <xdr:spPr>
        <a:xfrm>
          <a:off x="2705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5459</xdr:rowOff>
    </xdr:from>
    <xdr:ext cx="405111" cy="259045"/>
    <xdr:sp macro="" textlink="">
      <xdr:nvSpPr>
        <xdr:cNvPr id="436" name="n_3aveValue【港湾・漁港】&#10;有形固定資産減価償却率">
          <a:extLst>
            <a:ext uri="{FF2B5EF4-FFF2-40B4-BE49-F238E27FC236}">
              <a16:creationId xmlns:a16="http://schemas.microsoft.com/office/drawing/2014/main" id="{F0116D79-2AAA-4BB1-B1F3-6B1A98B35447}"/>
            </a:ext>
          </a:extLst>
        </xdr:cNvPr>
        <xdr:cNvSpPr txBox="1"/>
      </xdr:nvSpPr>
      <xdr:spPr>
        <a:xfrm>
          <a:off x="1816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37" name="n_4aveValue【港湾・漁港】&#10;有形固定資産減価償却率">
          <a:extLst>
            <a:ext uri="{FF2B5EF4-FFF2-40B4-BE49-F238E27FC236}">
              <a16:creationId xmlns:a16="http://schemas.microsoft.com/office/drawing/2014/main" id="{9619248A-EA6C-42CC-8E28-5C5929ADF538}"/>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macro="" textlink="">
      <xdr:nvSpPr>
        <xdr:cNvPr id="438" name="n_1mainValue【港湾・漁港】&#10;有形固定資産減価償却率">
          <a:extLst>
            <a:ext uri="{FF2B5EF4-FFF2-40B4-BE49-F238E27FC236}">
              <a16:creationId xmlns:a16="http://schemas.microsoft.com/office/drawing/2014/main" id="{8EE22EDE-625B-4832-AE1A-65FA5B408400}"/>
            </a:ext>
          </a:extLst>
        </xdr:cNvPr>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42290</xdr:rowOff>
    </xdr:from>
    <xdr:ext cx="405111" cy="259045"/>
    <xdr:sp macro="" textlink="">
      <xdr:nvSpPr>
        <xdr:cNvPr id="439" name="n_2mainValue【港湾・漁港】&#10;有形固定資産減価償却率">
          <a:extLst>
            <a:ext uri="{FF2B5EF4-FFF2-40B4-BE49-F238E27FC236}">
              <a16:creationId xmlns:a16="http://schemas.microsoft.com/office/drawing/2014/main" id="{7920D323-9F0E-489C-9DBC-BDCCC1615065}"/>
            </a:ext>
          </a:extLst>
        </xdr:cNvPr>
        <xdr:cNvSpPr txBox="1"/>
      </xdr:nvSpPr>
      <xdr:spPr>
        <a:xfrm>
          <a:off x="2705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30859</xdr:rowOff>
    </xdr:from>
    <xdr:ext cx="405111" cy="259045"/>
    <xdr:sp macro="" textlink="">
      <xdr:nvSpPr>
        <xdr:cNvPr id="440" name="n_3mainValue【港湾・漁港】&#10;有形固定資産減価償却率">
          <a:extLst>
            <a:ext uri="{FF2B5EF4-FFF2-40B4-BE49-F238E27FC236}">
              <a16:creationId xmlns:a16="http://schemas.microsoft.com/office/drawing/2014/main" id="{7707ADBA-5C19-44A5-8148-842CBFE9E629}"/>
            </a:ext>
          </a:extLst>
        </xdr:cNvPr>
        <xdr:cNvSpPr txBox="1"/>
      </xdr:nvSpPr>
      <xdr:spPr>
        <a:xfrm>
          <a:off x="1816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21063</xdr:rowOff>
    </xdr:from>
    <xdr:ext cx="405111" cy="259045"/>
    <xdr:sp macro="" textlink="">
      <xdr:nvSpPr>
        <xdr:cNvPr id="441" name="n_4mainValue【港湾・漁港】&#10;有形固定資産減価償却率">
          <a:extLst>
            <a:ext uri="{FF2B5EF4-FFF2-40B4-BE49-F238E27FC236}">
              <a16:creationId xmlns:a16="http://schemas.microsoft.com/office/drawing/2014/main" id="{99C19D7E-9C6A-438C-A3E7-BEA5890BF68B}"/>
            </a:ext>
          </a:extLst>
        </xdr:cNvPr>
        <xdr:cNvSpPr txBox="1"/>
      </xdr:nvSpPr>
      <xdr:spPr>
        <a:xfrm>
          <a:off x="927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102B8FA9-1EB0-44DF-9282-E8ABFEA7CF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7C8FFDE2-89F4-4CBA-A5F8-A26110364F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45199757-CACE-444A-A54E-73157F00C9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49AB9427-DC52-43E4-B2D1-A3004B95C5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B1274086-F0AB-4480-8CB8-402828DC20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F46220BD-A185-44BE-A42C-055D67DC12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9B0C36D0-7C66-4AA9-B6AA-302CC4AF1C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3359312E-5408-4775-B022-1B96CF5AA3B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7A3632E2-5739-44FD-A691-A9FAF97B9FF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61AE792E-A883-4C8C-A3F5-30CD995EF1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303B2543-7164-4671-8890-7BD67D9DF95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A19FFBCE-7B46-46C8-B614-DC0AB12D42B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A0A76E80-3749-4524-9609-F2DE50B4DD5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1433542C-D9F7-407E-BF36-052791EDC13E}"/>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DCAA9AA6-6CDF-48C4-A5F8-BDD4A0952D3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693C3D95-B6BB-4309-9B90-5404F94DB133}"/>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2011BB9A-EC81-4635-AAE4-A185698DA11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1F37FAC1-B06B-4E41-B38F-876680237BFE}"/>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67C2EDB-9A66-44D5-8B5D-A51AC68FB02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99DF933C-C7B9-48AF-BEA6-A15AB8C43A4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55BE976-40EA-4356-886D-00D1139FF4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1F21FCD5-F0C5-431F-9D5F-69C5178A7938}"/>
            </a:ext>
          </a:extLst>
        </xdr:cNvPr>
        <xdr:cNvCxnSpPr/>
      </xdr:nvCxnSpPr>
      <xdr:spPr>
        <a:xfrm flipV="1">
          <a:off x="10476865" y="17172798"/>
          <a:ext cx="0" cy="141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6C2440D1-CDEE-44B4-A826-DD203F2DFE2F}"/>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D22FC61B-F18C-415E-914E-D48CFAA7B4D0}"/>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BDE6C3E4-AA7D-4FF9-9C9F-BCD5F1E42C48}"/>
            </a:ext>
          </a:extLst>
        </xdr:cNvPr>
        <xdr:cNvSpPr txBox="1"/>
      </xdr:nvSpPr>
      <xdr:spPr>
        <a:xfrm>
          <a:off x="10515600" y="169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67" name="直線コネクタ 466">
          <a:extLst>
            <a:ext uri="{FF2B5EF4-FFF2-40B4-BE49-F238E27FC236}">
              <a16:creationId xmlns:a16="http://schemas.microsoft.com/office/drawing/2014/main" id="{58CE04D1-CBFA-4F7E-94A1-D8B07C74BFA0}"/>
            </a:ext>
          </a:extLst>
        </xdr:cNvPr>
        <xdr:cNvCxnSpPr/>
      </xdr:nvCxnSpPr>
      <xdr:spPr>
        <a:xfrm>
          <a:off x="10388600" y="171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96387</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EDAAB3CE-0935-4A19-945B-5C284B1DB16A}"/>
            </a:ext>
          </a:extLst>
        </xdr:cNvPr>
        <xdr:cNvSpPr txBox="1"/>
      </xdr:nvSpPr>
      <xdr:spPr>
        <a:xfrm>
          <a:off x="10515600" y="18270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9" name="フローチャート: 判断 468">
          <a:extLst>
            <a:ext uri="{FF2B5EF4-FFF2-40B4-BE49-F238E27FC236}">
              <a16:creationId xmlns:a16="http://schemas.microsoft.com/office/drawing/2014/main" id="{FEBB2E35-0FB9-4991-B11B-A55EBFA9E8FD}"/>
            </a:ext>
          </a:extLst>
        </xdr:cNvPr>
        <xdr:cNvSpPr/>
      </xdr:nvSpPr>
      <xdr:spPr>
        <a:xfrm>
          <a:off x="10426700" y="1829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70" name="フローチャート: 判断 469">
          <a:extLst>
            <a:ext uri="{FF2B5EF4-FFF2-40B4-BE49-F238E27FC236}">
              <a16:creationId xmlns:a16="http://schemas.microsoft.com/office/drawing/2014/main" id="{1C1F6DAD-E2BF-4D30-9C57-BF6A3725E8AC}"/>
            </a:ext>
          </a:extLst>
        </xdr:cNvPr>
        <xdr:cNvSpPr/>
      </xdr:nvSpPr>
      <xdr:spPr>
        <a:xfrm>
          <a:off x="9588500" y="1819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71" name="フローチャート: 判断 470">
          <a:extLst>
            <a:ext uri="{FF2B5EF4-FFF2-40B4-BE49-F238E27FC236}">
              <a16:creationId xmlns:a16="http://schemas.microsoft.com/office/drawing/2014/main" id="{2AB41791-0C5C-4AD9-BD2E-73490A23D7BC}"/>
            </a:ext>
          </a:extLst>
        </xdr:cNvPr>
        <xdr:cNvSpPr/>
      </xdr:nvSpPr>
      <xdr:spPr>
        <a:xfrm>
          <a:off x="8699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72" name="フローチャート: 判断 471">
          <a:extLst>
            <a:ext uri="{FF2B5EF4-FFF2-40B4-BE49-F238E27FC236}">
              <a16:creationId xmlns:a16="http://schemas.microsoft.com/office/drawing/2014/main" id="{E7CF4C65-0F64-4A51-B16E-F428873085E6}"/>
            </a:ext>
          </a:extLst>
        </xdr:cNvPr>
        <xdr:cNvSpPr/>
      </xdr:nvSpPr>
      <xdr:spPr>
        <a:xfrm>
          <a:off x="7810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73" name="フローチャート: 判断 472">
          <a:extLst>
            <a:ext uri="{FF2B5EF4-FFF2-40B4-BE49-F238E27FC236}">
              <a16:creationId xmlns:a16="http://schemas.microsoft.com/office/drawing/2014/main" id="{CF215AC4-495B-4A5F-A43C-E06667AE267C}"/>
            </a:ext>
          </a:extLst>
        </xdr:cNvPr>
        <xdr:cNvSpPr/>
      </xdr:nvSpPr>
      <xdr:spPr>
        <a:xfrm>
          <a:off x="6921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9965E5A-3306-4688-93D6-FDAA588E649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199B3C6-8B25-4237-A8FE-F672A7EFB39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C5E5468-AE05-41BA-899E-832CD35D1E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7DCAAC4-BA50-4993-8152-FEDE50BA4A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DEC76A4-CAE7-4B44-9CD1-EEA6BD1F8B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89043</xdr:rowOff>
    </xdr:from>
    <xdr:to>
      <xdr:col>55</xdr:col>
      <xdr:colOff>50800</xdr:colOff>
      <xdr:row>107</xdr:row>
      <xdr:rowOff>19193</xdr:rowOff>
    </xdr:to>
    <xdr:sp macro="" textlink="">
      <xdr:nvSpPr>
        <xdr:cNvPr id="479" name="楕円 478">
          <a:extLst>
            <a:ext uri="{FF2B5EF4-FFF2-40B4-BE49-F238E27FC236}">
              <a16:creationId xmlns:a16="http://schemas.microsoft.com/office/drawing/2014/main" id="{CB8170AF-9E94-42F9-BA12-5269B7427806}"/>
            </a:ext>
          </a:extLst>
        </xdr:cNvPr>
        <xdr:cNvSpPr/>
      </xdr:nvSpPr>
      <xdr:spPr>
        <a:xfrm>
          <a:off x="10426700" y="182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111920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D5926BCB-3D17-46D0-85DE-9C64850F6FC9}"/>
            </a:ext>
          </a:extLst>
        </xdr:cNvPr>
        <xdr:cNvSpPr txBox="1"/>
      </xdr:nvSpPr>
      <xdr:spPr>
        <a:xfrm>
          <a:off x="10515600" y="1811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104418</xdr:rowOff>
    </xdr:from>
    <xdr:to>
      <xdr:col>50</xdr:col>
      <xdr:colOff>165100</xdr:colOff>
      <xdr:row>107</xdr:row>
      <xdr:rowOff>34568</xdr:rowOff>
    </xdr:to>
    <xdr:sp macro="" textlink="">
      <xdr:nvSpPr>
        <xdr:cNvPr id="481" name="楕円 480">
          <a:extLst>
            <a:ext uri="{FF2B5EF4-FFF2-40B4-BE49-F238E27FC236}">
              <a16:creationId xmlns:a16="http://schemas.microsoft.com/office/drawing/2014/main" id="{3CF3AC1E-7C04-4578-BCFA-1415EC314B2A}"/>
            </a:ext>
          </a:extLst>
        </xdr:cNvPr>
        <xdr:cNvSpPr/>
      </xdr:nvSpPr>
      <xdr:spPr>
        <a:xfrm>
          <a:off x="9588500" y="182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139843</xdr:rowOff>
    </xdr:from>
    <xdr:to>
      <xdr:col>55</xdr:col>
      <xdr:colOff>0</xdr:colOff>
      <xdr:row>106</xdr:row>
      <xdr:rowOff>155218</xdr:rowOff>
    </xdr:to>
    <xdr:cxnSp macro="">
      <xdr:nvCxnSpPr>
        <xdr:cNvPr id="482" name="直線コネクタ 481">
          <a:extLst>
            <a:ext uri="{FF2B5EF4-FFF2-40B4-BE49-F238E27FC236}">
              <a16:creationId xmlns:a16="http://schemas.microsoft.com/office/drawing/2014/main" id="{F0832257-E7F7-4387-86F8-86C3BE53F041}"/>
            </a:ext>
          </a:extLst>
        </xdr:cNvPr>
        <xdr:cNvCxnSpPr/>
      </xdr:nvCxnSpPr>
      <xdr:spPr>
        <a:xfrm flipV="1">
          <a:off x="9639300" y="18313543"/>
          <a:ext cx="8382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119979</xdr:rowOff>
    </xdr:from>
    <xdr:to>
      <xdr:col>46</xdr:col>
      <xdr:colOff>38100</xdr:colOff>
      <xdr:row>107</xdr:row>
      <xdr:rowOff>50129</xdr:rowOff>
    </xdr:to>
    <xdr:sp macro="" textlink="">
      <xdr:nvSpPr>
        <xdr:cNvPr id="483" name="楕円 482">
          <a:extLst>
            <a:ext uri="{FF2B5EF4-FFF2-40B4-BE49-F238E27FC236}">
              <a16:creationId xmlns:a16="http://schemas.microsoft.com/office/drawing/2014/main" id="{DF7E1CFE-48D3-4607-A9C2-611375F1464B}"/>
            </a:ext>
          </a:extLst>
        </xdr:cNvPr>
        <xdr:cNvSpPr/>
      </xdr:nvSpPr>
      <xdr:spPr>
        <a:xfrm>
          <a:off x="8699500" y="1829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155218</xdr:rowOff>
    </xdr:from>
    <xdr:to>
      <xdr:col>50</xdr:col>
      <xdr:colOff>114300</xdr:colOff>
      <xdr:row>106</xdr:row>
      <xdr:rowOff>170779</xdr:rowOff>
    </xdr:to>
    <xdr:cxnSp macro="">
      <xdr:nvCxnSpPr>
        <xdr:cNvPr id="484" name="直線コネクタ 483">
          <a:extLst>
            <a:ext uri="{FF2B5EF4-FFF2-40B4-BE49-F238E27FC236}">
              <a16:creationId xmlns:a16="http://schemas.microsoft.com/office/drawing/2014/main" id="{0FE62FD8-B36D-44D9-B1A8-FCF618A5E19F}"/>
            </a:ext>
          </a:extLst>
        </xdr:cNvPr>
        <xdr:cNvCxnSpPr/>
      </xdr:nvCxnSpPr>
      <xdr:spPr>
        <a:xfrm flipV="1">
          <a:off x="8750300" y="18328918"/>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133516</xdr:rowOff>
    </xdr:from>
    <xdr:to>
      <xdr:col>41</xdr:col>
      <xdr:colOff>101600</xdr:colOff>
      <xdr:row>107</xdr:row>
      <xdr:rowOff>63666</xdr:rowOff>
    </xdr:to>
    <xdr:sp macro="" textlink="">
      <xdr:nvSpPr>
        <xdr:cNvPr id="485" name="楕円 484">
          <a:extLst>
            <a:ext uri="{FF2B5EF4-FFF2-40B4-BE49-F238E27FC236}">
              <a16:creationId xmlns:a16="http://schemas.microsoft.com/office/drawing/2014/main" id="{A13A4BC0-5025-4B90-A0C6-08BBEB1AF9E6}"/>
            </a:ext>
          </a:extLst>
        </xdr:cNvPr>
        <xdr:cNvSpPr/>
      </xdr:nvSpPr>
      <xdr:spPr>
        <a:xfrm>
          <a:off x="7810500" y="183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170779</xdr:rowOff>
    </xdr:from>
    <xdr:to>
      <xdr:col>45</xdr:col>
      <xdr:colOff>177800</xdr:colOff>
      <xdr:row>107</xdr:row>
      <xdr:rowOff>12866</xdr:rowOff>
    </xdr:to>
    <xdr:cxnSp macro="">
      <xdr:nvCxnSpPr>
        <xdr:cNvPr id="486" name="直線コネクタ 485">
          <a:extLst>
            <a:ext uri="{FF2B5EF4-FFF2-40B4-BE49-F238E27FC236}">
              <a16:creationId xmlns:a16="http://schemas.microsoft.com/office/drawing/2014/main" id="{CB42889A-CFA0-4857-99B0-B9505D1A64C5}"/>
            </a:ext>
          </a:extLst>
        </xdr:cNvPr>
        <xdr:cNvCxnSpPr/>
      </xdr:nvCxnSpPr>
      <xdr:spPr>
        <a:xfrm flipV="1">
          <a:off x="7861300" y="18344479"/>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146558</xdr:rowOff>
    </xdr:from>
    <xdr:to>
      <xdr:col>36</xdr:col>
      <xdr:colOff>165100</xdr:colOff>
      <xdr:row>107</xdr:row>
      <xdr:rowOff>76708</xdr:rowOff>
    </xdr:to>
    <xdr:sp macro="" textlink="">
      <xdr:nvSpPr>
        <xdr:cNvPr id="487" name="楕円 486">
          <a:extLst>
            <a:ext uri="{FF2B5EF4-FFF2-40B4-BE49-F238E27FC236}">
              <a16:creationId xmlns:a16="http://schemas.microsoft.com/office/drawing/2014/main" id="{DD6176D2-A273-4614-8B24-687804EF27DD}"/>
            </a:ext>
          </a:extLst>
        </xdr:cNvPr>
        <xdr:cNvSpPr/>
      </xdr:nvSpPr>
      <xdr:spPr>
        <a:xfrm>
          <a:off x="6921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12866</xdr:rowOff>
    </xdr:from>
    <xdr:to>
      <xdr:col>41</xdr:col>
      <xdr:colOff>50800</xdr:colOff>
      <xdr:row>107</xdr:row>
      <xdr:rowOff>25908</xdr:rowOff>
    </xdr:to>
    <xdr:cxnSp macro="">
      <xdr:nvCxnSpPr>
        <xdr:cNvPr id="488" name="直線コネクタ 487">
          <a:extLst>
            <a:ext uri="{FF2B5EF4-FFF2-40B4-BE49-F238E27FC236}">
              <a16:creationId xmlns:a16="http://schemas.microsoft.com/office/drawing/2014/main" id="{C2C2EF48-B93E-4CF5-8DF0-B48CF6190BC4}"/>
            </a:ext>
          </a:extLst>
        </xdr:cNvPr>
        <xdr:cNvCxnSpPr/>
      </xdr:nvCxnSpPr>
      <xdr:spPr>
        <a:xfrm flipV="1">
          <a:off x="6972300" y="18358016"/>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2C106176-194C-4C51-B2A3-302245F1E15C}"/>
            </a:ext>
          </a:extLst>
        </xdr:cNvPr>
        <xdr:cNvSpPr txBox="1"/>
      </xdr:nvSpPr>
      <xdr:spPr>
        <a:xfrm>
          <a:off x="9327095" y="1797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15704</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9E2F754A-C312-4F74-8698-904ECD28A3B8}"/>
            </a:ext>
          </a:extLst>
        </xdr:cNvPr>
        <xdr:cNvSpPr txBox="1"/>
      </xdr:nvSpPr>
      <xdr:spPr>
        <a:xfrm>
          <a:off x="8450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167118</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3801501D-A620-45D3-BC37-0442205DF240}"/>
            </a:ext>
          </a:extLst>
        </xdr:cNvPr>
        <xdr:cNvSpPr txBox="1"/>
      </xdr:nvSpPr>
      <xdr:spPr>
        <a:xfrm>
          <a:off x="7561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41028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30134DAC-5E86-4D3D-B827-08698AF33DCC}"/>
            </a:ext>
          </a:extLst>
        </xdr:cNvPr>
        <xdr:cNvSpPr txBox="1"/>
      </xdr:nvSpPr>
      <xdr:spPr>
        <a:xfrm>
          <a:off x="6672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25695</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3FF85098-FFB1-4A32-82F5-64D922ADDDE8}"/>
            </a:ext>
          </a:extLst>
        </xdr:cNvPr>
        <xdr:cNvSpPr txBox="1"/>
      </xdr:nvSpPr>
      <xdr:spPr>
        <a:xfrm>
          <a:off x="9327095" y="183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41256</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586C19DB-01F6-4C50-A60E-B8FC15C23491}"/>
            </a:ext>
          </a:extLst>
        </xdr:cNvPr>
        <xdr:cNvSpPr txBox="1"/>
      </xdr:nvSpPr>
      <xdr:spPr>
        <a:xfrm>
          <a:off x="8450795" y="1838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54793</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94DA1FFC-1BFB-4CD1-96BE-A9DE97D381B6}"/>
            </a:ext>
          </a:extLst>
        </xdr:cNvPr>
        <xdr:cNvSpPr txBox="1"/>
      </xdr:nvSpPr>
      <xdr:spPr>
        <a:xfrm>
          <a:off x="7561795" y="1839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67835</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29B83C7F-C803-4520-A11A-EC3A8ED5D800}"/>
            </a:ext>
          </a:extLst>
        </xdr:cNvPr>
        <xdr:cNvSpPr txBox="1"/>
      </xdr:nvSpPr>
      <xdr:spPr>
        <a:xfrm>
          <a:off x="6705111" y="184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A363402-C919-4678-AF15-77F27F2BA2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6963C051-C3FE-40FE-A2CB-AA4415015A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9B2B6250-E6CB-47D0-8164-681EE1B5CD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70C0D8AF-64DE-41F8-9020-04E85498AD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E03C0C60-E1F0-4E40-BC6A-51CD4E7A65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9CE1CEC-C232-44FD-945E-B7ADFBD76F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CAFFD26E-5D76-4CA6-AC58-FAE13AE590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E502A2D1-0862-43EA-BF9D-B035CA81C9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AB957831-E399-4872-9B40-0FAC658C02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D88C2B40-CF1F-425B-8677-9D6BD41E75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3DFC385-4430-466B-A357-91BBEBA66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507CFE8D-6CE5-4BF3-845B-2F62B555B88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1C527F57-9D78-404D-BD02-9A3D759C49B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411A4B7B-D627-472E-90D1-9E6C845C1D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848DA635-D1D9-44E2-8E7B-A724823FBC5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54E494C1-5A95-4A1D-AE13-9B6FF9EBD06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7B8BD0C5-61A9-42AB-B6DC-3BD5C361CE1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8DF6CE9A-3318-4D9C-A757-A8178A3BF9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13E54A97-F725-45FF-8D15-CABC165C3D1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18771643-63D4-4E5A-90F7-3052756D32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804A5BB2-1F86-4D40-BAB3-84460A8D3C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E84286F9-0156-41F8-89ED-07C54C16A0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C7D2E5DE-0EC4-4A76-960F-834619782F4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D6A03FD-4B94-49E2-8F34-47C8C9487F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4B8AEA0D-8715-40EF-B602-7AA6F0BE24F2}"/>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68CBE580-17A2-4459-8001-0C924B93ECC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5B425E93-001A-4A44-BCFC-665BB02CAA9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9A7411C2-46D7-4480-B024-93D4739AD31A}"/>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25" name="直線コネクタ 524">
          <a:extLst>
            <a:ext uri="{FF2B5EF4-FFF2-40B4-BE49-F238E27FC236}">
              <a16:creationId xmlns:a16="http://schemas.microsoft.com/office/drawing/2014/main" id="{AC0879A4-B639-49B4-9145-F99D658A89DC}"/>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A06DE874-07A3-45FE-AC5C-3E9C7259C55D}"/>
            </a:ext>
          </a:extLst>
        </xdr:cNvPr>
        <xdr:cNvSpPr txBox="1"/>
      </xdr:nvSpPr>
      <xdr:spPr>
        <a:xfrm>
          <a:off x="16357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27" name="フローチャート: 判断 526">
          <a:extLst>
            <a:ext uri="{FF2B5EF4-FFF2-40B4-BE49-F238E27FC236}">
              <a16:creationId xmlns:a16="http://schemas.microsoft.com/office/drawing/2014/main" id="{9CEA6EAE-6B6D-4673-8144-9D838F9DC080}"/>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28" name="フローチャート: 判断 527">
          <a:extLst>
            <a:ext uri="{FF2B5EF4-FFF2-40B4-BE49-F238E27FC236}">
              <a16:creationId xmlns:a16="http://schemas.microsoft.com/office/drawing/2014/main" id="{67F1622E-EAB1-4654-91C0-19EC63E368EF}"/>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9" name="フローチャート: 判断 528">
          <a:extLst>
            <a:ext uri="{FF2B5EF4-FFF2-40B4-BE49-F238E27FC236}">
              <a16:creationId xmlns:a16="http://schemas.microsoft.com/office/drawing/2014/main" id="{05C10C22-8055-444B-93D8-1921FB822974}"/>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4F2B5061-AE27-4F33-BBBC-14C2E4FF8BA1}"/>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a:extLst>
            <a:ext uri="{FF2B5EF4-FFF2-40B4-BE49-F238E27FC236}">
              <a16:creationId xmlns:a16="http://schemas.microsoft.com/office/drawing/2014/main" id="{5E4DA431-50B7-4634-9E89-499AFC70F703}"/>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ECBC54D-3904-47FB-82CA-84413BB74A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B5A2B15-2338-4C1F-A1B3-80B0F1593D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03F7939-F540-4A20-801E-C4F55A3BC9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7CE8FDA-17FD-42A3-B5AF-63E01F893B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38A0896-59CD-4557-AE66-F7E4508DF1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73025</xdr:rowOff>
    </xdr:from>
    <xdr:to>
      <xdr:col>85</xdr:col>
      <xdr:colOff>177800</xdr:colOff>
      <xdr:row>35</xdr:row>
      <xdr:rowOff>3175</xdr:rowOff>
    </xdr:to>
    <xdr:sp macro="" textlink="">
      <xdr:nvSpPr>
        <xdr:cNvPr id="537" name="楕円 536">
          <a:extLst>
            <a:ext uri="{FF2B5EF4-FFF2-40B4-BE49-F238E27FC236}">
              <a16:creationId xmlns:a16="http://schemas.microsoft.com/office/drawing/2014/main" id="{ED311C90-1CD4-4C76-9775-7180555FD5F5}"/>
            </a:ext>
          </a:extLst>
        </xdr:cNvPr>
        <xdr:cNvSpPr/>
      </xdr:nvSpPr>
      <xdr:spPr>
        <a:xfrm>
          <a:off x="16268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95902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2AFA8D3C-1BD2-4E7C-A2D9-77ED64AF3B38}"/>
            </a:ext>
          </a:extLst>
        </xdr:cNvPr>
        <xdr:cNvSpPr txBox="1"/>
      </xdr:nvSpPr>
      <xdr:spPr>
        <a:xfrm>
          <a:off x="16357600"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xdr:rowOff>
    </xdr:from>
    <xdr:to>
      <xdr:col>81</xdr:col>
      <xdr:colOff>101600</xdr:colOff>
      <xdr:row>34</xdr:row>
      <xdr:rowOff>113665</xdr:rowOff>
    </xdr:to>
    <xdr:sp macro="" textlink="">
      <xdr:nvSpPr>
        <xdr:cNvPr id="539" name="楕円 538">
          <a:extLst>
            <a:ext uri="{FF2B5EF4-FFF2-40B4-BE49-F238E27FC236}">
              <a16:creationId xmlns:a16="http://schemas.microsoft.com/office/drawing/2014/main" id="{86FCB523-C2F4-4381-841A-349AEA5904E5}"/>
            </a:ext>
          </a:extLst>
        </xdr:cNvPr>
        <xdr:cNvSpPr/>
      </xdr:nvSpPr>
      <xdr:spPr>
        <a:xfrm>
          <a:off x="15430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62865</xdr:rowOff>
    </xdr:from>
    <xdr:to>
      <xdr:col>85</xdr:col>
      <xdr:colOff>127000</xdr:colOff>
      <xdr:row>34</xdr:row>
      <xdr:rowOff>123825</xdr:rowOff>
    </xdr:to>
    <xdr:cxnSp macro="">
      <xdr:nvCxnSpPr>
        <xdr:cNvPr id="540" name="直線コネクタ 539">
          <a:extLst>
            <a:ext uri="{FF2B5EF4-FFF2-40B4-BE49-F238E27FC236}">
              <a16:creationId xmlns:a16="http://schemas.microsoft.com/office/drawing/2014/main" id="{C7AA4882-6089-4CB6-962A-9D4C961D74D3}"/>
            </a:ext>
          </a:extLst>
        </xdr:cNvPr>
        <xdr:cNvCxnSpPr/>
      </xdr:nvCxnSpPr>
      <xdr:spPr>
        <a:xfrm>
          <a:off x="15481300" y="58921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120650</xdr:rowOff>
    </xdr:from>
    <xdr:to>
      <xdr:col>76</xdr:col>
      <xdr:colOff>165100</xdr:colOff>
      <xdr:row>34</xdr:row>
      <xdr:rowOff>50800</xdr:rowOff>
    </xdr:to>
    <xdr:sp macro="" textlink="">
      <xdr:nvSpPr>
        <xdr:cNvPr id="541" name="楕円 540">
          <a:extLst>
            <a:ext uri="{FF2B5EF4-FFF2-40B4-BE49-F238E27FC236}">
              <a16:creationId xmlns:a16="http://schemas.microsoft.com/office/drawing/2014/main" id="{3164A8BC-0CCA-4027-A02B-E27EEDF407D4}"/>
            </a:ext>
          </a:extLst>
        </xdr:cNvPr>
        <xdr:cNvSpPr/>
      </xdr:nvSpPr>
      <xdr:spPr>
        <a:xfrm>
          <a:off x="14541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0</xdr:rowOff>
    </xdr:from>
    <xdr:to>
      <xdr:col>81</xdr:col>
      <xdr:colOff>50800</xdr:colOff>
      <xdr:row>34</xdr:row>
      <xdr:rowOff>62865</xdr:rowOff>
    </xdr:to>
    <xdr:cxnSp macro="">
      <xdr:nvCxnSpPr>
        <xdr:cNvPr id="542" name="直線コネクタ 541">
          <a:extLst>
            <a:ext uri="{FF2B5EF4-FFF2-40B4-BE49-F238E27FC236}">
              <a16:creationId xmlns:a16="http://schemas.microsoft.com/office/drawing/2014/main" id="{95DAACB5-FA7F-4430-910C-C30C22B9BFC7}"/>
            </a:ext>
          </a:extLst>
        </xdr:cNvPr>
        <xdr:cNvCxnSpPr/>
      </xdr:nvCxnSpPr>
      <xdr:spPr>
        <a:xfrm>
          <a:off x="14592300" y="58293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543" name="楕円 542">
          <a:extLst>
            <a:ext uri="{FF2B5EF4-FFF2-40B4-BE49-F238E27FC236}">
              <a16:creationId xmlns:a16="http://schemas.microsoft.com/office/drawing/2014/main" id="{02CFAA25-42C7-43AC-9A5E-970A3E156E04}"/>
            </a:ext>
          </a:extLst>
        </xdr:cNvPr>
        <xdr:cNvSpPr/>
      </xdr:nvSpPr>
      <xdr:spPr>
        <a:xfrm>
          <a:off x="13652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34</xdr:row>
      <xdr:rowOff>0</xdr:rowOff>
    </xdr:to>
    <xdr:cxnSp macro="">
      <xdr:nvCxnSpPr>
        <xdr:cNvPr id="544" name="直線コネクタ 543">
          <a:extLst>
            <a:ext uri="{FF2B5EF4-FFF2-40B4-BE49-F238E27FC236}">
              <a16:creationId xmlns:a16="http://schemas.microsoft.com/office/drawing/2014/main" id="{887B8B03-384F-4F36-8059-ED0DBF4815B5}"/>
            </a:ext>
          </a:extLst>
        </xdr:cNvPr>
        <xdr:cNvCxnSpPr/>
      </xdr:nvCxnSpPr>
      <xdr:spPr>
        <a:xfrm>
          <a:off x="13703300" y="576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135890</xdr:rowOff>
    </xdr:from>
    <xdr:to>
      <xdr:col>67</xdr:col>
      <xdr:colOff>101600</xdr:colOff>
      <xdr:row>41</xdr:row>
      <xdr:rowOff>66040</xdr:rowOff>
    </xdr:to>
    <xdr:sp macro="" textlink="">
      <xdr:nvSpPr>
        <xdr:cNvPr id="545" name="楕円 544">
          <a:extLst>
            <a:ext uri="{FF2B5EF4-FFF2-40B4-BE49-F238E27FC236}">
              <a16:creationId xmlns:a16="http://schemas.microsoft.com/office/drawing/2014/main" id="{F9B7202A-9706-4ACA-97D8-B1B0D471CFF8}"/>
            </a:ext>
          </a:extLst>
        </xdr:cNvPr>
        <xdr:cNvSpPr/>
      </xdr:nvSpPr>
      <xdr:spPr>
        <a:xfrm>
          <a:off x="1276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110490</xdr:rowOff>
    </xdr:from>
    <xdr:to>
      <xdr:col>71</xdr:col>
      <xdr:colOff>177800</xdr:colOff>
      <xdr:row>41</xdr:row>
      <xdr:rowOff>15240</xdr:rowOff>
    </xdr:to>
    <xdr:cxnSp macro="">
      <xdr:nvCxnSpPr>
        <xdr:cNvPr id="546" name="直線コネクタ 545">
          <a:extLst>
            <a:ext uri="{FF2B5EF4-FFF2-40B4-BE49-F238E27FC236}">
              <a16:creationId xmlns:a16="http://schemas.microsoft.com/office/drawing/2014/main" id="{5CD1283B-F675-47E5-85E5-74775DAFF54E}"/>
            </a:ext>
          </a:extLst>
        </xdr:cNvPr>
        <xdr:cNvCxnSpPr/>
      </xdr:nvCxnSpPr>
      <xdr:spPr>
        <a:xfrm flipV="1">
          <a:off x="12814300" y="5768340"/>
          <a:ext cx="88900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AFA0CE61-9138-4A38-BECF-26AD38401B73}"/>
            </a:ext>
          </a:extLst>
        </xdr:cNvPr>
        <xdr:cNvSpPr txBox="1"/>
      </xdr:nvSpPr>
      <xdr:spPr>
        <a:xfrm>
          <a:off x="152660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313EDC2-CCCF-41DB-91A4-028E540222CC}"/>
            </a:ext>
          </a:extLst>
        </xdr:cNvPr>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5DD2EDEE-D0D8-4651-A0EB-179C05454C1A}"/>
            </a:ext>
          </a:extLst>
        </xdr:cNvPr>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9E741148-6125-454B-BBEE-E565E68F791B}"/>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130192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4DC12EBB-67F2-41E8-BBD8-672E719D3F9E}"/>
            </a:ext>
          </a:extLst>
        </xdr:cNvPr>
        <xdr:cNvSpPr txBox="1"/>
      </xdr:nvSpPr>
      <xdr:spPr>
        <a:xfrm>
          <a:off x="15266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67327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F1BC2F0E-7056-48FA-972B-EB81A707AC1D}"/>
            </a:ext>
          </a:extLst>
        </xdr:cNvPr>
        <xdr:cNvSpPr txBox="1"/>
      </xdr:nvSpPr>
      <xdr:spPr>
        <a:xfrm>
          <a:off x="143897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6367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C9B313EA-DB0B-4D4E-89EB-7A01FA0FFCB6}"/>
            </a:ext>
          </a:extLst>
        </xdr:cNvPr>
        <xdr:cNvSpPr txBox="1"/>
      </xdr:nvSpPr>
      <xdr:spPr>
        <a:xfrm>
          <a:off x="13500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57167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15F54C3C-7B90-445D-9F29-06AD91FA5E6C}"/>
            </a:ext>
          </a:extLst>
        </xdr:cNvPr>
        <xdr:cNvSpPr txBox="1"/>
      </xdr:nvSpPr>
      <xdr:spPr>
        <a:xfrm>
          <a:off x="12611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8F7D5FD-CF23-45F9-82A1-96B00841E4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E0119C09-2220-432A-A820-27A333FF64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35900645-D35D-4A42-AE46-59E1941566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DCB01A5C-0715-42B5-9FA6-4014EFAF0E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1B62B05-D4B4-424F-B925-46C6C7AA31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7C45359-8AF4-49BF-B2EC-0436ADBA09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AFE172E-E940-43EF-B966-E28F530814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A6534E5-859D-4883-9233-C8B73668A4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F2DFD36-5B85-4CCA-94DF-DADC792485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B979C7D-4FE4-41B6-8659-2D4DB70A64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7253AA11-366A-4F0F-A33B-03E5983281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CCC432E-0E37-47FB-8244-32D242B524A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7003D048-1C27-4CC3-A48A-61C700F324D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F3A53F3E-E3AE-411D-B503-1ECA6B557F6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B745216C-4266-4360-9AE1-CA3A4D38532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2F9EC6AD-72E3-4CC4-8729-24CD9234760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5A89598A-0841-46F5-9D53-3AEC2A72988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91C620E5-5B1C-435E-9577-9946D5F8CF6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C9EFB3CA-565C-4820-A88C-371116B1F12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C44D2B8E-3DB1-478C-8EC2-349078C9BFF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61468A6B-2537-46D9-A4B8-E13198D8C3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27E78FAE-CCA6-4F9C-BDEF-04999E49172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ACE41D44-2F9C-4C76-9537-66C7314A01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CA44A2FB-5410-4DD6-8D41-29D48CEB7E81}"/>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8718F9B1-F787-4B29-9CF0-C05F508355E2}"/>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C91861E4-DC79-4EE2-ADF2-BBD8371687C3}"/>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1E3D5839-013A-4F1C-949B-44312D0A2DB6}"/>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82" name="直線コネクタ 581">
          <a:extLst>
            <a:ext uri="{FF2B5EF4-FFF2-40B4-BE49-F238E27FC236}">
              <a16:creationId xmlns:a16="http://schemas.microsoft.com/office/drawing/2014/main" id="{364955F4-42E6-4A31-92B6-E6C154209AAA}"/>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F356313-0508-4DA8-837F-15AD4B3DED4F}"/>
            </a:ext>
          </a:extLst>
        </xdr:cNvPr>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84" name="フローチャート: 判断 583">
          <a:extLst>
            <a:ext uri="{FF2B5EF4-FFF2-40B4-BE49-F238E27FC236}">
              <a16:creationId xmlns:a16="http://schemas.microsoft.com/office/drawing/2014/main" id="{BA72CFD4-9E9A-48AB-AFB3-38D39D4FE64A}"/>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85" name="フローチャート: 判断 584">
          <a:extLst>
            <a:ext uri="{FF2B5EF4-FFF2-40B4-BE49-F238E27FC236}">
              <a16:creationId xmlns:a16="http://schemas.microsoft.com/office/drawing/2014/main" id="{5546AF85-1383-4ECA-8440-187D5201E13D}"/>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6" name="フローチャート: 判断 585">
          <a:extLst>
            <a:ext uri="{FF2B5EF4-FFF2-40B4-BE49-F238E27FC236}">
              <a16:creationId xmlns:a16="http://schemas.microsoft.com/office/drawing/2014/main" id="{4ADBFD88-5908-4FD2-A217-2C0656AF704A}"/>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87" name="フローチャート: 判断 586">
          <a:extLst>
            <a:ext uri="{FF2B5EF4-FFF2-40B4-BE49-F238E27FC236}">
              <a16:creationId xmlns:a16="http://schemas.microsoft.com/office/drawing/2014/main" id="{AAC29586-D91C-48B2-94A2-A0C4E72C7AA7}"/>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8" name="フローチャート: 判断 587">
          <a:extLst>
            <a:ext uri="{FF2B5EF4-FFF2-40B4-BE49-F238E27FC236}">
              <a16:creationId xmlns:a16="http://schemas.microsoft.com/office/drawing/2014/main" id="{609095D1-AE54-43F0-AB95-277F2B6E32C2}"/>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C74B606-3D6D-496E-BD35-CC16EC03F1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D2142FB-0C9E-42E4-8123-EE913A8BA6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4407719-6007-48CD-BA2F-989412A605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134682E-AE11-487F-84A8-16C1B0E3A1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BB935B8-7B11-472D-92BC-F1E31DC4C3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164465</xdr:rowOff>
    </xdr:from>
    <xdr:to>
      <xdr:col>116</xdr:col>
      <xdr:colOff>114300</xdr:colOff>
      <xdr:row>41</xdr:row>
      <xdr:rowOff>94615</xdr:rowOff>
    </xdr:to>
    <xdr:sp macro="" textlink="">
      <xdr:nvSpPr>
        <xdr:cNvPr id="594" name="楕円 593">
          <a:extLst>
            <a:ext uri="{FF2B5EF4-FFF2-40B4-BE49-F238E27FC236}">
              <a16:creationId xmlns:a16="http://schemas.microsoft.com/office/drawing/2014/main" id="{97685268-50B2-4180-B54D-5695BD1C91DE}"/>
            </a:ext>
          </a:extLst>
        </xdr:cNvPr>
        <xdr:cNvSpPr/>
      </xdr:nvSpPr>
      <xdr:spPr>
        <a:xfrm>
          <a:off x="22110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142892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4E1CD55F-576B-493B-8A19-46871D71BE92}"/>
            </a:ext>
          </a:extLst>
        </xdr:cNvPr>
        <xdr:cNvSpPr txBox="1"/>
      </xdr:nvSpPr>
      <xdr:spPr>
        <a:xfrm>
          <a:off x="22199600" y="70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168275</xdr:rowOff>
    </xdr:from>
    <xdr:to>
      <xdr:col>112</xdr:col>
      <xdr:colOff>38100</xdr:colOff>
      <xdr:row>41</xdr:row>
      <xdr:rowOff>98425</xdr:rowOff>
    </xdr:to>
    <xdr:sp macro="" textlink="">
      <xdr:nvSpPr>
        <xdr:cNvPr id="596" name="楕円 595">
          <a:extLst>
            <a:ext uri="{FF2B5EF4-FFF2-40B4-BE49-F238E27FC236}">
              <a16:creationId xmlns:a16="http://schemas.microsoft.com/office/drawing/2014/main" id="{314CEBD4-F2BA-4CA4-A74C-7881DBD572B7}"/>
            </a:ext>
          </a:extLst>
        </xdr:cNvPr>
        <xdr:cNvSpPr/>
      </xdr:nvSpPr>
      <xdr:spPr>
        <a:xfrm>
          <a:off x="21272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43815</xdr:rowOff>
    </xdr:from>
    <xdr:to>
      <xdr:col>116</xdr:col>
      <xdr:colOff>63500</xdr:colOff>
      <xdr:row>41</xdr:row>
      <xdr:rowOff>47625</xdr:rowOff>
    </xdr:to>
    <xdr:cxnSp macro="">
      <xdr:nvCxnSpPr>
        <xdr:cNvPr id="597" name="直線コネクタ 596">
          <a:extLst>
            <a:ext uri="{FF2B5EF4-FFF2-40B4-BE49-F238E27FC236}">
              <a16:creationId xmlns:a16="http://schemas.microsoft.com/office/drawing/2014/main" id="{CA1A1A39-DF53-4484-B1A1-8614A2082A25}"/>
            </a:ext>
          </a:extLst>
        </xdr:cNvPr>
        <xdr:cNvCxnSpPr/>
      </xdr:nvCxnSpPr>
      <xdr:spPr>
        <a:xfrm flipV="1">
          <a:off x="21323300" y="70732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xdr:rowOff>
    </xdr:from>
    <xdr:to>
      <xdr:col>107</xdr:col>
      <xdr:colOff>101600</xdr:colOff>
      <xdr:row>41</xdr:row>
      <xdr:rowOff>102235</xdr:rowOff>
    </xdr:to>
    <xdr:sp macro="" textlink="">
      <xdr:nvSpPr>
        <xdr:cNvPr id="598" name="楕円 597">
          <a:extLst>
            <a:ext uri="{FF2B5EF4-FFF2-40B4-BE49-F238E27FC236}">
              <a16:creationId xmlns:a16="http://schemas.microsoft.com/office/drawing/2014/main" id="{E7E09DEF-1089-41EE-BA0F-4D1F5542E878}"/>
            </a:ext>
          </a:extLst>
        </xdr:cNvPr>
        <xdr:cNvSpPr/>
      </xdr:nvSpPr>
      <xdr:spPr>
        <a:xfrm>
          <a:off x="20383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47625</xdr:rowOff>
    </xdr:from>
    <xdr:to>
      <xdr:col>111</xdr:col>
      <xdr:colOff>177800</xdr:colOff>
      <xdr:row>41</xdr:row>
      <xdr:rowOff>51435</xdr:rowOff>
    </xdr:to>
    <xdr:cxnSp macro="">
      <xdr:nvCxnSpPr>
        <xdr:cNvPr id="599" name="直線コネクタ 598">
          <a:extLst>
            <a:ext uri="{FF2B5EF4-FFF2-40B4-BE49-F238E27FC236}">
              <a16:creationId xmlns:a16="http://schemas.microsoft.com/office/drawing/2014/main" id="{D83F91D1-1D39-48A8-A748-9B3435B53330}"/>
            </a:ext>
          </a:extLst>
        </xdr:cNvPr>
        <xdr:cNvCxnSpPr/>
      </xdr:nvCxnSpPr>
      <xdr:spPr>
        <a:xfrm flipV="1">
          <a:off x="20434300" y="70770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xdr:rowOff>
    </xdr:from>
    <xdr:to>
      <xdr:col>102</xdr:col>
      <xdr:colOff>165100</xdr:colOff>
      <xdr:row>41</xdr:row>
      <xdr:rowOff>104140</xdr:rowOff>
    </xdr:to>
    <xdr:sp macro="" textlink="">
      <xdr:nvSpPr>
        <xdr:cNvPr id="600" name="楕円 599">
          <a:extLst>
            <a:ext uri="{FF2B5EF4-FFF2-40B4-BE49-F238E27FC236}">
              <a16:creationId xmlns:a16="http://schemas.microsoft.com/office/drawing/2014/main" id="{003198E9-3732-4978-BCAC-FD085DAE952B}"/>
            </a:ext>
          </a:extLst>
        </xdr:cNvPr>
        <xdr:cNvSpPr/>
      </xdr:nvSpPr>
      <xdr:spPr>
        <a:xfrm>
          <a:off x="19494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51435</xdr:rowOff>
    </xdr:from>
    <xdr:to>
      <xdr:col>107</xdr:col>
      <xdr:colOff>50800</xdr:colOff>
      <xdr:row>41</xdr:row>
      <xdr:rowOff>53340</xdr:rowOff>
    </xdr:to>
    <xdr:cxnSp macro="">
      <xdr:nvCxnSpPr>
        <xdr:cNvPr id="601" name="直線コネクタ 600">
          <a:extLst>
            <a:ext uri="{FF2B5EF4-FFF2-40B4-BE49-F238E27FC236}">
              <a16:creationId xmlns:a16="http://schemas.microsoft.com/office/drawing/2014/main" id="{BDD6450C-BF95-4F33-8DA3-4D62BEF598E5}"/>
            </a:ext>
          </a:extLst>
        </xdr:cNvPr>
        <xdr:cNvCxnSpPr/>
      </xdr:nvCxnSpPr>
      <xdr:spPr>
        <a:xfrm flipV="1">
          <a:off x="19545300" y="70808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63500</xdr:rowOff>
    </xdr:from>
    <xdr:to>
      <xdr:col>98</xdr:col>
      <xdr:colOff>38100</xdr:colOff>
      <xdr:row>41</xdr:row>
      <xdr:rowOff>165100</xdr:rowOff>
    </xdr:to>
    <xdr:sp macro="" textlink="">
      <xdr:nvSpPr>
        <xdr:cNvPr id="602" name="楕円 601">
          <a:extLst>
            <a:ext uri="{FF2B5EF4-FFF2-40B4-BE49-F238E27FC236}">
              <a16:creationId xmlns:a16="http://schemas.microsoft.com/office/drawing/2014/main" id="{B703A54F-1297-4C1F-9FAC-CDFDBB47EE2D}"/>
            </a:ext>
          </a:extLst>
        </xdr:cNvPr>
        <xdr:cNvSpPr/>
      </xdr:nvSpPr>
      <xdr:spPr>
        <a:xfrm>
          <a:off x="18605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114300</xdr:rowOff>
    </xdr:to>
    <xdr:cxnSp macro="">
      <xdr:nvCxnSpPr>
        <xdr:cNvPr id="603" name="直線コネクタ 602">
          <a:extLst>
            <a:ext uri="{FF2B5EF4-FFF2-40B4-BE49-F238E27FC236}">
              <a16:creationId xmlns:a16="http://schemas.microsoft.com/office/drawing/2014/main" id="{EBEF2D4A-1DA4-4989-BDA6-3112D5DCE1B9}"/>
            </a:ext>
          </a:extLst>
        </xdr:cNvPr>
        <xdr:cNvCxnSpPr/>
      </xdr:nvCxnSpPr>
      <xdr:spPr>
        <a:xfrm flipV="1">
          <a:off x="18656300" y="70827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23EA187F-1889-4EF2-A96A-506E01F7378E}"/>
            </a:ext>
          </a:extLst>
        </xdr:cNvPr>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A68DC515-076E-4A68-BB67-FAD1423E3046}"/>
            </a:ext>
          </a:extLst>
        </xdr:cNvPr>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94D735B5-DCA9-40B3-9389-C399C3B3AB1E}"/>
            </a:ext>
          </a:extLst>
        </xdr:cNvPr>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8D3D5011-D382-4B7F-9183-F806F7FCEE21}"/>
            </a:ext>
          </a:extLst>
        </xdr:cNvPr>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89552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125CDABC-2A71-4C43-9A9D-5D23BC8E1BC1}"/>
            </a:ext>
          </a:extLst>
        </xdr:cNvPr>
        <xdr:cNvSpPr txBox="1"/>
      </xdr:nvSpPr>
      <xdr:spPr>
        <a:xfrm>
          <a:off x="21075727" y="711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93362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379BF014-70FC-48DC-97E8-E674B1C30F03}"/>
            </a:ext>
          </a:extLst>
        </xdr:cNvPr>
        <xdr:cNvSpPr txBox="1"/>
      </xdr:nvSpPr>
      <xdr:spPr>
        <a:xfrm>
          <a:off x="20199427" y="712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95267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BA64804F-29FF-4804-B15B-49FE3F793350}"/>
            </a:ext>
          </a:extLst>
        </xdr:cNvPr>
        <xdr:cNvSpPr txBox="1"/>
      </xdr:nvSpPr>
      <xdr:spPr>
        <a:xfrm>
          <a:off x="19310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156227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FCF0D77B-F56F-4DA5-B66B-AF3D8447C383}"/>
            </a:ext>
          </a:extLst>
        </xdr:cNvPr>
        <xdr:cNvSpPr txBox="1"/>
      </xdr:nvSpPr>
      <xdr:spPr>
        <a:xfrm>
          <a:off x="18421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B00E6509-6493-42A1-8DCA-D6B8395B08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67EC4661-98AA-40FB-9C09-2CBD2B1CD8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89A2880-4895-4271-AAA9-ECDD006BD3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B5A42AC0-9FC6-4B71-B8CB-19F713ADCB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E934AF6A-5ABC-4337-9987-0BDE1063F7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D32F0BFB-67E9-48A9-B6A7-EF2EEFFAD2F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A5ECAFF0-84F1-4F4A-8810-023E7007A2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86E7DC0E-1F36-4DED-8863-807C23E196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E90FF8EE-69CC-48B5-9BD4-BADE6B7894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C996E42-0C94-4DCC-B4F9-1B34404123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24EAF89E-4E50-40AF-84B1-FEAE31BBBA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00A2D22A-5AED-419B-9991-959C47D7000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239F5F76-32C0-4997-AF89-505E048D593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EC152D57-D10C-4FB3-AB4C-638C01AC11A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F84564C3-63CF-4F3D-953B-87DF203E6A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6CB48F50-A2D0-4249-BBA6-7B163EF6C77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B2C93F7D-4DF6-49D4-BDB7-50F9A499319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B44FEFEE-AA60-47DC-A7C1-C02A4EF234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A8FED368-C665-44F3-B88F-5D519D30087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08F89814-A012-482F-ADED-518254FC162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50B89157-C19C-441D-B379-6ADDF7216A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1B92AD9-E13D-484B-A592-D95CC21634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0911853A-CE9F-4B33-AB01-411EA1CC769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262989AE-8083-4B4C-916C-56EDF0AC62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36" name="直線コネクタ 635">
          <a:extLst>
            <a:ext uri="{FF2B5EF4-FFF2-40B4-BE49-F238E27FC236}">
              <a16:creationId xmlns:a16="http://schemas.microsoft.com/office/drawing/2014/main" id="{EDE1C238-75E6-4847-BAC0-14EA90D33F31}"/>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5B6CBF6C-8D72-4CE3-AAF0-52931AD5B8B6}"/>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38" name="直線コネクタ 637">
          <a:extLst>
            <a:ext uri="{FF2B5EF4-FFF2-40B4-BE49-F238E27FC236}">
              <a16:creationId xmlns:a16="http://schemas.microsoft.com/office/drawing/2014/main" id="{3C80C6A2-42BC-4474-A22A-74722A926EED}"/>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D8D73D00-E79B-4D50-A5F7-CB2358D8D644}"/>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40" name="直線コネクタ 639">
          <a:extLst>
            <a:ext uri="{FF2B5EF4-FFF2-40B4-BE49-F238E27FC236}">
              <a16:creationId xmlns:a16="http://schemas.microsoft.com/office/drawing/2014/main" id="{5817433C-0558-4B17-A3F9-DA6014837CC6}"/>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814857EF-A939-4B92-86CB-082003A84AAE}"/>
            </a:ext>
          </a:extLst>
        </xdr:cNvPr>
        <xdr:cNvSpPr txBox="1"/>
      </xdr:nvSpPr>
      <xdr:spPr>
        <a:xfrm>
          <a:off x="16357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42" name="フローチャート: 判断 641">
          <a:extLst>
            <a:ext uri="{FF2B5EF4-FFF2-40B4-BE49-F238E27FC236}">
              <a16:creationId xmlns:a16="http://schemas.microsoft.com/office/drawing/2014/main" id="{5BEBF348-0151-447D-AEE5-1D6F29A2EBCA}"/>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3" name="フローチャート: 判断 642">
          <a:extLst>
            <a:ext uri="{FF2B5EF4-FFF2-40B4-BE49-F238E27FC236}">
              <a16:creationId xmlns:a16="http://schemas.microsoft.com/office/drawing/2014/main" id="{A2B5C01C-266E-482F-94E8-F3381A1DD641}"/>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4" name="フローチャート: 判断 643">
          <a:extLst>
            <a:ext uri="{FF2B5EF4-FFF2-40B4-BE49-F238E27FC236}">
              <a16:creationId xmlns:a16="http://schemas.microsoft.com/office/drawing/2014/main" id="{F31407E3-7C1C-4AFB-9F95-285423CC5288}"/>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5" name="フローチャート: 判断 644">
          <a:extLst>
            <a:ext uri="{FF2B5EF4-FFF2-40B4-BE49-F238E27FC236}">
              <a16:creationId xmlns:a16="http://schemas.microsoft.com/office/drawing/2014/main" id="{17C45E10-3EF0-4403-9D78-CD0C509B42FC}"/>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46" name="フローチャート: 判断 645">
          <a:extLst>
            <a:ext uri="{FF2B5EF4-FFF2-40B4-BE49-F238E27FC236}">
              <a16:creationId xmlns:a16="http://schemas.microsoft.com/office/drawing/2014/main" id="{9DFA512F-464A-4F94-9F34-C65E459A3942}"/>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10920E5-0D64-4D4C-A07E-376931BF16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3AD8250-A9D2-404C-AA2C-0B06F2165A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01E0B72-4F97-4D67-B051-1D3EA809D4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75580D5-466F-48D2-9EA2-9FA7AD3069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561C61E-25D7-4435-9343-55C5626BF2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137795</xdr:rowOff>
    </xdr:from>
    <xdr:to>
      <xdr:col>85</xdr:col>
      <xdr:colOff>177800</xdr:colOff>
      <xdr:row>61</xdr:row>
      <xdr:rowOff>67945</xdr:rowOff>
    </xdr:to>
    <xdr:sp macro="" textlink="">
      <xdr:nvSpPr>
        <xdr:cNvPr id="652" name="楕円 651">
          <a:extLst>
            <a:ext uri="{FF2B5EF4-FFF2-40B4-BE49-F238E27FC236}">
              <a16:creationId xmlns:a16="http://schemas.microsoft.com/office/drawing/2014/main" id="{CCF68A8A-1192-4A98-B4F4-846BB8C4B6BF}"/>
            </a:ext>
          </a:extLst>
        </xdr:cNvPr>
        <xdr:cNvSpPr/>
      </xdr:nvSpPr>
      <xdr:spPr>
        <a:xfrm>
          <a:off x="16268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116222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EFB643B9-9EB2-437D-9AAC-DB5EB178FE29}"/>
            </a:ext>
          </a:extLst>
        </xdr:cNvPr>
        <xdr:cNvSpPr txBox="1"/>
      </xdr:nvSpPr>
      <xdr:spPr>
        <a:xfrm>
          <a:off x="16357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95885</xdr:rowOff>
    </xdr:from>
    <xdr:to>
      <xdr:col>81</xdr:col>
      <xdr:colOff>101600</xdr:colOff>
      <xdr:row>61</xdr:row>
      <xdr:rowOff>26035</xdr:rowOff>
    </xdr:to>
    <xdr:sp macro="" textlink="">
      <xdr:nvSpPr>
        <xdr:cNvPr id="654" name="楕円 653">
          <a:extLst>
            <a:ext uri="{FF2B5EF4-FFF2-40B4-BE49-F238E27FC236}">
              <a16:creationId xmlns:a16="http://schemas.microsoft.com/office/drawing/2014/main" id="{9DBF8893-3393-45B8-9565-794DC19D91A7}"/>
            </a:ext>
          </a:extLst>
        </xdr:cNvPr>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146685</xdr:rowOff>
    </xdr:from>
    <xdr:to>
      <xdr:col>85</xdr:col>
      <xdr:colOff>127000</xdr:colOff>
      <xdr:row>61</xdr:row>
      <xdr:rowOff>17145</xdr:rowOff>
    </xdr:to>
    <xdr:cxnSp macro="">
      <xdr:nvCxnSpPr>
        <xdr:cNvPr id="655" name="直線コネクタ 654">
          <a:extLst>
            <a:ext uri="{FF2B5EF4-FFF2-40B4-BE49-F238E27FC236}">
              <a16:creationId xmlns:a16="http://schemas.microsoft.com/office/drawing/2014/main" id="{800ABF0C-4A1E-4991-A6B9-28B402C68B46}"/>
            </a:ext>
          </a:extLst>
        </xdr:cNvPr>
        <xdr:cNvCxnSpPr/>
      </xdr:nvCxnSpPr>
      <xdr:spPr>
        <a:xfrm>
          <a:off x="15481300" y="104336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55880</xdr:rowOff>
    </xdr:from>
    <xdr:to>
      <xdr:col>76</xdr:col>
      <xdr:colOff>165100</xdr:colOff>
      <xdr:row>60</xdr:row>
      <xdr:rowOff>157480</xdr:rowOff>
    </xdr:to>
    <xdr:sp macro="" textlink="">
      <xdr:nvSpPr>
        <xdr:cNvPr id="656" name="楕円 655">
          <a:extLst>
            <a:ext uri="{FF2B5EF4-FFF2-40B4-BE49-F238E27FC236}">
              <a16:creationId xmlns:a16="http://schemas.microsoft.com/office/drawing/2014/main" id="{598212AD-FD75-4956-9B0F-ABA984E81F81}"/>
            </a:ext>
          </a:extLst>
        </xdr:cNvPr>
        <xdr:cNvSpPr/>
      </xdr:nvSpPr>
      <xdr:spPr>
        <a:xfrm>
          <a:off x="1454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106680</xdr:rowOff>
    </xdr:from>
    <xdr:to>
      <xdr:col>81</xdr:col>
      <xdr:colOff>50800</xdr:colOff>
      <xdr:row>60</xdr:row>
      <xdr:rowOff>146685</xdr:rowOff>
    </xdr:to>
    <xdr:cxnSp macro="">
      <xdr:nvCxnSpPr>
        <xdr:cNvPr id="657" name="直線コネクタ 656">
          <a:extLst>
            <a:ext uri="{FF2B5EF4-FFF2-40B4-BE49-F238E27FC236}">
              <a16:creationId xmlns:a16="http://schemas.microsoft.com/office/drawing/2014/main" id="{61352795-55F4-4B39-8460-CC19AB424E17}"/>
            </a:ext>
          </a:extLst>
        </xdr:cNvPr>
        <xdr:cNvCxnSpPr/>
      </xdr:nvCxnSpPr>
      <xdr:spPr>
        <a:xfrm>
          <a:off x="14592300" y="10393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658" name="楕円 657">
          <a:extLst>
            <a:ext uri="{FF2B5EF4-FFF2-40B4-BE49-F238E27FC236}">
              <a16:creationId xmlns:a16="http://schemas.microsoft.com/office/drawing/2014/main" id="{F134C14E-788F-4A90-86E6-376DD7AA5718}"/>
            </a:ext>
          </a:extLst>
        </xdr:cNvPr>
        <xdr:cNvSpPr/>
      </xdr:nvSpPr>
      <xdr:spPr>
        <a:xfrm>
          <a:off x="13652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81915</xdr:rowOff>
    </xdr:from>
    <xdr:to>
      <xdr:col>76</xdr:col>
      <xdr:colOff>114300</xdr:colOff>
      <xdr:row>60</xdr:row>
      <xdr:rowOff>106680</xdr:rowOff>
    </xdr:to>
    <xdr:cxnSp macro="">
      <xdr:nvCxnSpPr>
        <xdr:cNvPr id="659" name="直線コネクタ 658">
          <a:extLst>
            <a:ext uri="{FF2B5EF4-FFF2-40B4-BE49-F238E27FC236}">
              <a16:creationId xmlns:a16="http://schemas.microsoft.com/office/drawing/2014/main" id="{414E1CD6-9EF0-4BB8-9F13-F6B83A130F5F}"/>
            </a:ext>
          </a:extLst>
        </xdr:cNvPr>
        <xdr:cNvCxnSpPr/>
      </xdr:nvCxnSpPr>
      <xdr:spPr>
        <a:xfrm>
          <a:off x="13703300" y="103689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660" name="楕円 659">
          <a:extLst>
            <a:ext uri="{FF2B5EF4-FFF2-40B4-BE49-F238E27FC236}">
              <a16:creationId xmlns:a16="http://schemas.microsoft.com/office/drawing/2014/main" id="{D9BAC2E1-CBE5-486E-8B12-01BD4B2D4C82}"/>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81915</xdr:rowOff>
    </xdr:to>
    <xdr:cxnSp macro="">
      <xdr:nvCxnSpPr>
        <xdr:cNvPr id="661" name="直線コネクタ 660">
          <a:extLst>
            <a:ext uri="{FF2B5EF4-FFF2-40B4-BE49-F238E27FC236}">
              <a16:creationId xmlns:a16="http://schemas.microsoft.com/office/drawing/2014/main" id="{32CFF9D9-C793-40B9-81EA-DA2847290CD4}"/>
            </a:ext>
          </a:extLst>
        </xdr:cNvPr>
        <xdr:cNvCxnSpPr/>
      </xdr:nvCxnSpPr>
      <xdr:spPr>
        <a:xfrm>
          <a:off x="12814300" y="103574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662" name="n_1aveValue【学校施設】&#10;有形固定資産減価償却率">
          <a:extLst>
            <a:ext uri="{FF2B5EF4-FFF2-40B4-BE49-F238E27FC236}">
              <a16:creationId xmlns:a16="http://schemas.microsoft.com/office/drawing/2014/main" id="{09292913-0590-4567-A15F-CAAB65D0D61F}"/>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663" name="n_2aveValue【学校施設】&#10;有形固定資産減価償却率">
          <a:extLst>
            <a:ext uri="{FF2B5EF4-FFF2-40B4-BE49-F238E27FC236}">
              <a16:creationId xmlns:a16="http://schemas.microsoft.com/office/drawing/2014/main" id="{1DB0954C-6D88-4047-80E9-BD96EA55F393}"/>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64" name="n_3aveValue【学校施設】&#10;有形固定資産減価償却率">
          <a:extLst>
            <a:ext uri="{FF2B5EF4-FFF2-40B4-BE49-F238E27FC236}">
              <a16:creationId xmlns:a16="http://schemas.microsoft.com/office/drawing/2014/main" id="{49054F13-69BF-4EBB-AB3B-F772FECCE129}"/>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665" name="n_4aveValue【学校施設】&#10;有形固定資産減価償却率">
          <a:extLst>
            <a:ext uri="{FF2B5EF4-FFF2-40B4-BE49-F238E27FC236}">
              <a16:creationId xmlns:a16="http://schemas.microsoft.com/office/drawing/2014/main" id="{01277B47-CD4C-4DD7-8D67-AE8237FC59E7}"/>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17162</xdr:rowOff>
    </xdr:from>
    <xdr:ext cx="405111" cy="259045"/>
    <xdr:sp macro="" textlink="">
      <xdr:nvSpPr>
        <xdr:cNvPr id="666" name="n_1mainValue【学校施設】&#10;有形固定資産減価償却率">
          <a:extLst>
            <a:ext uri="{FF2B5EF4-FFF2-40B4-BE49-F238E27FC236}">
              <a16:creationId xmlns:a16="http://schemas.microsoft.com/office/drawing/2014/main" id="{40FB9C48-12A1-4F21-B8C7-5404DE754D1F}"/>
            </a:ext>
          </a:extLst>
        </xdr:cNvPr>
        <xdr:cNvSpPr txBox="1"/>
      </xdr:nvSpPr>
      <xdr:spPr>
        <a:xfrm>
          <a:off x="15266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148607</xdr:rowOff>
    </xdr:from>
    <xdr:ext cx="405111" cy="259045"/>
    <xdr:sp macro="" textlink="">
      <xdr:nvSpPr>
        <xdr:cNvPr id="667" name="n_2mainValue【学校施設】&#10;有形固定資産減価償却率">
          <a:extLst>
            <a:ext uri="{FF2B5EF4-FFF2-40B4-BE49-F238E27FC236}">
              <a16:creationId xmlns:a16="http://schemas.microsoft.com/office/drawing/2014/main" id="{0F0E98E4-C225-465F-B6D9-BEC859D19467}"/>
            </a:ext>
          </a:extLst>
        </xdr:cNvPr>
        <xdr:cNvSpPr txBox="1"/>
      </xdr:nvSpPr>
      <xdr:spPr>
        <a:xfrm>
          <a:off x="14389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123842</xdr:rowOff>
    </xdr:from>
    <xdr:ext cx="405111" cy="259045"/>
    <xdr:sp macro="" textlink="">
      <xdr:nvSpPr>
        <xdr:cNvPr id="668" name="n_3mainValue【学校施設】&#10;有形固定資産減価償却率">
          <a:extLst>
            <a:ext uri="{FF2B5EF4-FFF2-40B4-BE49-F238E27FC236}">
              <a16:creationId xmlns:a16="http://schemas.microsoft.com/office/drawing/2014/main" id="{460548D4-D4EC-4094-8701-D9085A8F4957}"/>
            </a:ext>
          </a:extLst>
        </xdr:cNvPr>
        <xdr:cNvSpPr txBox="1"/>
      </xdr:nvSpPr>
      <xdr:spPr>
        <a:xfrm>
          <a:off x="13500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669" name="n_4mainValue【学校施設】&#10;有形固定資産減価償却率">
          <a:extLst>
            <a:ext uri="{FF2B5EF4-FFF2-40B4-BE49-F238E27FC236}">
              <a16:creationId xmlns:a16="http://schemas.microsoft.com/office/drawing/2014/main" id="{71F5A73C-0CB4-42E3-835B-09E18C96D0C3}"/>
            </a:ext>
          </a:extLst>
        </xdr:cNvPr>
        <xdr:cNvSpPr txBox="1"/>
      </xdr:nvSpPr>
      <xdr:spPr>
        <a:xfrm>
          <a:off x="12611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4FB0CB93-1F16-4D14-9146-332254E303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495C093D-26E8-4051-B70F-D289C1D42E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6E28CB13-75B9-4A93-8DC0-06914E5E4A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3772F2A-AB9C-4A5B-9FB6-F79C2F6DF4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B1CB6258-D0B8-4274-A249-743497A176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A4F4746-1DDC-4122-96FF-8B83842020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67F50614-7BDF-4FA2-9E33-B7BFF6E2F4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908FBBD1-1E19-4B50-9E40-2CED242039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FF859CBF-9264-4E9A-830F-936C29054A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EE939DC1-A65D-4927-839C-94456B526A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B9EA3C83-EFA6-41B4-B63F-489456DD6B2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4901E90-0A20-457B-855F-D1E53072BFF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E16A5785-E121-4D5A-A8FB-E2B24A65074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D09FE07B-A7DB-44B2-A3F9-146E2144D0E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AB44F260-C7B9-41B2-9DFA-C2F8DC35F85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D207B7C8-4179-417C-A4A5-C2241098B72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3B1B0459-9BE8-46FD-835D-F86C82451C2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B33ACA6D-6CF3-4B2C-8343-93AFB5360C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2349E426-1742-4672-A230-D31820ECBF4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6594D35E-6404-4B37-B524-B34F54E7A2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C96E9D49-F7CC-44A9-8A88-5BA577B0D0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80B95AB8-FAAB-4A8A-AF68-B3657817DB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92" name="直線コネクタ 691">
          <a:extLst>
            <a:ext uri="{FF2B5EF4-FFF2-40B4-BE49-F238E27FC236}">
              <a16:creationId xmlns:a16="http://schemas.microsoft.com/office/drawing/2014/main" id="{16814E11-6492-49AB-9BB8-498CED45F4CA}"/>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93" name="【学校施設】&#10;一人当たり面積最小値テキスト">
          <a:extLst>
            <a:ext uri="{FF2B5EF4-FFF2-40B4-BE49-F238E27FC236}">
              <a16:creationId xmlns:a16="http://schemas.microsoft.com/office/drawing/2014/main" id="{B82D86A0-5CD2-4F21-95AF-35E27FABDD23}"/>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94" name="直線コネクタ 693">
          <a:extLst>
            <a:ext uri="{FF2B5EF4-FFF2-40B4-BE49-F238E27FC236}">
              <a16:creationId xmlns:a16="http://schemas.microsoft.com/office/drawing/2014/main" id="{F26B7293-7A39-42D1-A18A-AD26F5624BBC}"/>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95" name="【学校施設】&#10;一人当たり面積最大値テキスト">
          <a:extLst>
            <a:ext uri="{FF2B5EF4-FFF2-40B4-BE49-F238E27FC236}">
              <a16:creationId xmlns:a16="http://schemas.microsoft.com/office/drawing/2014/main" id="{A56AA248-68EC-4E65-9E94-56017A172A4F}"/>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96" name="直線コネクタ 695">
          <a:extLst>
            <a:ext uri="{FF2B5EF4-FFF2-40B4-BE49-F238E27FC236}">
              <a16:creationId xmlns:a16="http://schemas.microsoft.com/office/drawing/2014/main" id="{7EBF0B93-A7AD-465B-931B-3AE96F6FF7DF}"/>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697" name="【学校施設】&#10;一人当たり面積平均値テキスト">
          <a:extLst>
            <a:ext uri="{FF2B5EF4-FFF2-40B4-BE49-F238E27FC236}">
              <a16:creationId xmlns:a16="http://schemas.microsoft.com/office/drawing/2014/main" id="{5E9BD892-CBC4-46A1-943B-09296CD2212A}"/>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98" name="フローチャート: 判断 697">
          <a:extLst>
            <a:ext uri="{FF2B5EF4-FFF2-40B4-BE49-F238E27FC236}">
              <a16:creationId xmlns:a16="http://schemas.microsoft.com/office/drawing/2014/main" id="{29F4199E-3296-436B-A534-902777F6353C}"/>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99" name="フローチャート: 判断 698">
          <a:extLst>
            <a:ext uri="{FF2B5EF4-FFF2-40B4-BE49-F238E27FC236}">
              <a16:creationId xmlns:a16="http://schemas.microsoft.com/office/drawing/2014/main" id="{6130F4D6-245D-4F20-98A0-BD4F2800EBAA}"/>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700" name="フローチャート: 判断 699">
          <a:extLst>
            <a:ext uri="{FF2B5EF4-FFF2-40B4-BE49-F238E27FC236}">
              <a16:creationId xmlns:a16="http://schemas.microsoft.com/office/drawing/2014/main" id="{994D32E8-986E-412D-8CC8-4DF2666F3969}"/>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701" name="フローチャート: 判断 700">
          <a:extLst>
            <a:ext uri="{FF2B5EF4-FFF2-40B4-BE49-F238E27FC236}">
              <a16:creationId xmlns:a16="http://schemas.microsoft.com/office/drawing/2014/main" id="{266EEDF3-69E8-4932-9BEE-18AA6A4BB7D0}"/>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702" name="フローチャート: 判断 701">
          <a:extLst>
            <a:ext uri="{FF2B5EF4-FFF2-40B4-BE49-F238E27FC236}">
              <a16:creationId xmlns:a16="http://schemas.microsoft.com/office/drawing/2014/main" id="{DB778134-6878-4E5F-B731-8DD93852A29B}"/>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9C3F2C2-0858-4A3E-A8A7-CAF23A105D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C2EC1CD-827A-44BB-9458-68529AA561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5D6B950-9674-483E-8496-24455B4AF6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2B8971F-83D2-4CAD-A783-F13924B83E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7343951-FB06-4D70-853A-205772E99D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23723</xdr:rowOff>
    </xdr:from>
    <xdr:to>
      <xdr:col>116</xdr:col>
      <xdr:colOff>114300</xdr:colOff>
      <xdr:row>60</xdr:row>
      <xdr:rowOff>125323</xdr:rowOff>
    </xdr:to>
    <xdr:sp macro="" textlink="">
      <xdr:nvSpPr>
        <xdr:cNvPr id="708" name="楕円 707">
          <a:extLst>
            <a:ext uri="{FF2B5EF4-FFF2-40B4-BE49-F238E27FC236}">
              <a16:creationId xmlns:a16="http://schemas.microsoft.com/office/drawing/2014/main" id="{25D36F64-5680-4DEE-BB7D-2BBD3A9F6C09}"/>
            </a:ext>
          </a:extLst>
        </xdr:cNvPr>
        <xdr:cNvSpPr/>
      </xdr:nvSpPr>
      <xdr:spPr>
        <a:xfrm>
          <a:off x="22110700" y="10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46600</xdr:rowOff>
    </xdr:from>
    <xdr:ext cx="469744" cy="259045"/>
    <xdr:sp macro="" textlink="">
      <xdr:nvSpPr>
        <xdr:cNvPr id="709" name="【学校施設】&#10;一人当たり面積該当値テキスト">
          <a:extLst>
            <a:ext uri="{FF2B5EF4-FFF2-40B4-BE49-F238E27FC236}">
              <a16:creationId xmlns:a16="http://schemas.microsoft.com/office/drawing/2014/main" id="{86ED9C09-460A-469C-B730-ADEA33E77D9D}"/>
            </a:ext>
          </a:extLst>
        </xdr:cNvPr>
        <xdr:cNvSpPr txBox="1"/>
      </xdr:nvSpPr>
      <xdr:spPr>
        <a:xfrm>
          <a:off x="22199600" y="10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10" name="楕円 709">
          <a:extLst>
            <a:ext uri="{FF2B5EF4-FFF2-40B4-BE49-F238E27FC236}">
              <a16:creationId xmlns:a16="http://schemas.microsoft.com/office/drawing/2014/main" id="{22C930B5-1A6A-48DF-BD68-BECD13A5D743}"/>
            </a:ext>
          </a:extLst>
        </xdr:cNvPr>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74523</xdr:rowOff>
    </xdr:from>
    <xdr:to>
      <xdr:col>116</xdr:col>
      <xdr:colOff>63500</xdr:colOff>
      <xdr:row>60</xdr:row>
      <xdr:rowOff>114300</xdr:rowOff>
    </xdr:to>
    <xdr:cxnSp macro="">
      <xdr:nvCxnSpPr>
        <xdr:cNvPr id="711" name="直線コネクタ 710">
          <a:extLst>
            <a:ext uri="{FF2B5EF4-FFF2-40B4-BE49-F238E27FC236}">
              <a16:creationId xmlns:a16="http://schemas.microsoft.com/office/drawing/2014/main" id="{1D575595-5B24-403C-AA37-48F1C6214F82}"/>
            </a:ext>
          </a:extLst>
        </xdr:cNvPr>
        <xdr:cNvCxnSpPr/>
      </xdr:nvCxnSpPr>
      <xdr:spPr>
        <a:xfrm flipV="1">
          <a:off x="21323300" y="10361523"/>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84989</xdr:rowOff>
    </xdr:from>
    <xdr:to>
      <xdr:col>107</xdr:col>
      <xdr:colOff>101600</xdr:colOff>
      <xdr:row>61</xdr:row>
      <xdr:rowOff>15139</xdr:rowOff>
    </xdr:to>
    <xdr:sp macro="" textlink="">
      <xdr:nvSpPr>
        <xdr:cNvPr id="712" name="楕円 711">
          <a:extLst>
            <a:ext uri="{FF2B5EF4-FFF2-40B4-BE49-F238E27FC236}">
              <a16:creationId xmlns:a16="http://schemas.microsoft.com/office/drawing/2014/main" id="{4DFDDA90-3C51-44C3-A8E5-B3B8FD4334CC}"/>
            </a:ext>
          </a:extLst>
        </xdr:cNvPr>
        <xdr:cNvSpPr/>
      </xdr:nvSpPr>
      <xdr:spPr>
        <a:xfrm>
          <a:off x="20383500" y="103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135789</xdr:rowOff>
    </xdr:to>
    <xdr:cxnSp macro="">
      <xdr:nvCxnSpPr>
        <xdr:cNvPr id="713" name="直線コネクタ 712">
          <a:extLst>
            <a:ext uri="{FF2B5EF4-FFF2-40B4-BE49-F238E27FC236}">
              <a16:creationId xmlns:a16="http://schemas.microsoft.com/office/drawing/2014/main" id="{02917C02-4762-4D0B-95CA-285503DBF830}"/>
            </a:ext>
          </a:extLst>
        </xdr:cNvPr>
        <xdr:cNvCxnSpPr/>
      </xdr:nvCxnSpPr>
      <xdr:spPr>
        <a:xfrm flipV="1">
          <a:off x="20434300" y="1040130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100991</xdr:rowOff>
    </xdr:from>
    <xdr:to>
      <xdr:col>102</xdr:col>
      <xdr:colOff>165100</xdr:colOff>
      <xdr:row>61</xdr:row>
      <xdr:rowOff>31141</xdr:rowOff>
    </xdr:to>
    <xdr:sp macro="" textlink="">
      <xdr:nvSpPr>
        <xdr:cNvPr id="714" name="楕円 713">
          <a:extLst>
            <a:ext uri="{FF2B5EF4-FFF2-40B4-BE49-F238E27FC236}">
              <a16:creationId xmlns:a16="http://schemas.microsoft.com/office/drawing/2014/main" id="{6EFA08F8-F37B-4F26-BA3D-FE1FF599B47D}"/>
            </a:ext>
          </a:extLst>
        </xdr:cNvPr>
        <xdr:cNvSpPr/>
      </xdr:nvSpPr>
      <xdr:spPr>
        <a:xfrm>
          <a:off x="19494500" y="103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135789</xdr:rowOff>
    </xdr:from>
    <xdr:to>
      <xdr:col>107</xdr:col>
      <xdr:colOff>50800</xdr:colOff>
      <xdr:row>60</xdr:row>
      <xdr:rowOff>151791</xdr:rowOff>
    </xdr:to>
    <xdr:cxnSp macro="">
      <xdr:nvCxnSpPr>
        <xdr:cNvPr id="715" name="直線コネクタ 714">
          <a:extLst>
            <a:ext uri="{FF2B5EF4-FFF2-40B4-BE49-F238E27FC236}">
              <a16:creationId xmlns:a16="http://schemas.microsoft.com/office/drawing/2014/main" id="{1CC8EE03-E89D-4924-ADEB-87BEC211DAE8}"/>
            </a:ext>
          </a:extLst>
        </xdr:cNvPr>
        <xdr:cNvCxnSpPr/>
      </xdr:nvCxnSpPr>
      <xdr:spPr>
        <a:xfrm flipV="1">
          <a:off x="19545300" y="1042278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114249</xdr:rowOff>
    </xdr:from>
    <xdr:to>
      <xdr:col>98</xdr:col>
      <xdr:colOff>38100</xdr:colOff>
      <xdr:row>61</xdr:row>
      <xdr:rowOff>44399</xdr:rowOff>
    </xdr:to>
    <xdr:sp macro="" textlink="">
      <xdr:nvSpPr>
        <xdr:cNvPr id="716" name="楕円 715">
          <a:extLst>
            <a:ext uri="{FF2B5EF4-FFF2-40B4-BE49-F238E27FC236}">
              <a16:creationId xmlns:a16="http://schemas.microsoft.com/office/drawing/2014/main" id="{0F57E5B8-B488-481A-9881-9187750F3675}"/>
            </a:ext>
          </a:extLst>
        </xdr:cNvPr>
        <xdr:cNvSpPr/>
      </xdr:nvSpPr>
      <xdr:spPr>
        <a:xfrm>
          <a:off x="18605500" y="104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151791</xdr:rowOff>
    </xdr:from>
    <xdr:to>
      <xdr:col>102</xdr:col>
      <xdr:colOff>114300</xdr:colOff>
      <xdr:row>60</xdr:row>
      <xdr:rowOff>165049</xdr:rowOff>
    </xdr:to>
    <xdr:cxnSp macro="">
      <xdr:nvCxnSpPr>
        <xdr:cNvPr id="717" name="直線コネクタ 716">
          <a:extLst>
            <a:ext uri="{FF2B5EF4-FFF2-40B4-BE49-F238E27FC236}">
              <a16:creationId xmlns:a16="http://schemas.microsoft.com/office/drawing/2014/main" id="{D6245685-F1B4-4A88-A96B-60C7CE062372}"/>
            </a:ext>
          </a:extLst>
        </xdr:cNvPr>
        <xdr:cNvCxnSpPr/>
      </xdr:nvCxnSpPr>
      <xdr:spPr>
        <a:xfrm flipV="1">
          <a:off x="18656300" y="10438791"/>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718" name="n_1aveValue【学校施設】&#10;一人当たり面積">
          <a:extLst>
            <a:ext uri="{FF2B5EF4-FFF2-40B4-BE49-F238E27FC236}">
              <a16:creationId xmlns:a16="http://schemas.microsoft.com/office/drawing/2014/main" id="{92A1ADFD-D04E-43B6-8EA4-6AF02ABA9B3A}"/>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719" name="n_2aveValue【学校施設】&#10;一人当たり面積">
          <a:extLst>
            <a:ext uri="{FF2B5EF4-FFF2-40B4-BE49-F238E27FC236}">
              <a16:creationId xmlns:a16="http://schemas.microsoft.com/office/drawing/2014/main" id="{F962BEAE-BAC4-4E54-905C-254666188211}"/>
            </a:ext>
          </a:extLst>
        </xdr:cNvPr>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720" name="n_3aveValue【学校施設】&#10;一人当たり面積">
          <a:extLst>
            <a:ext uri="{FF2B5EF4-FFF2-40B4-BE49-F238E27FC236}">
              <a16:creationId xmlns:a16="http://schemas.microsoft.com/office/drawing/2014/main" id="{57267E9B-9160-4CC1-AAB7-3275A2DD43DE}"/>
            </a:ext>
          </a:extLst>
        </xdr:cNvPr>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721" name="n_4aveValue【学校施設】&#10;一人当たり面積">
          <a:extLst>
            <a:ext uri="{FF2B5EF4-FFF2-40B4-BE49-F238E27FC236}">
              <a16:creationId xmlns:a16="http://schemas.microsoft.com/office/drawing/2014/main" id="{37C88CD5-7BDE-41A8-9615-F8A143BCC541}"/>
            </a:ext>
          </a:extLst>
        </xdr:cNvPr>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22" name="n_1mainValue【学校施設】&#10;一人当たり面積">
          <a:extLst>
            <a:ext uri="{FF2B5EF4-FFF2-40B4-BE49-F238E27FC236}">
              <a16:creationId xmlns:a16="http://schemas.microsoft.com/office/drawing/2014/main" id="{07AE07CD-88DF-415D-A523-1D80617515D0}"/>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31666</xdr:rowOff>
    </xdr:from>
    <xdr:ext cx="469744" cy="259045"/>
    <xdr:sp macro="" textlink="">
      <xdr:nvSpPr>
        <xdr:cNvPr id="723" name="n_2mainValue【学校施設】&#10;一人当たり面積">
          <a:extLst>
            <a:ext uri="{FF2B5EF4-FFF2-40B4-BE49-F238E27FC236}">
              <a16:creationId xmlns:a16="http://schemas.microsoft.com/office/drawing/2014/main" id="{C7646DBC-27F9-4FD3-BF50-505F654853AD}"/>
            </a:ext>
          </a:extLst>
        </xdr:cNvPr>
        <xdr:cNvSpPr txBox="1"/>
      </xdr:nvSpPr>
      <xdr:spPr>
        <a:xfrm>
          <a:off x="20199427" y="101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47668</xdr:rowOff>
    </xdr:from>
    <xdr:ext cx="469744" cy="259045"/>
    <xdr:sp macro="" textlink="">
      <xdr:nvSpPr>
        <xdr:cNvPr id="724" name="n_3mainValue【学校施設】&#10;一人当たり面積">
          <a:extLst>
            <a:ext uri="{FF2B5EF4-FFF2-40B4-BE49-F238E27FC236}">
              <a16:creationId xmlns:a16="http://schemas.microsoft.com/office/drawing/2014/main" id="{AEE6AFB9-5B43-48DD-BB5B-99633318EFFA}"/>
            </a:ext>
          </a:extLst>
        </xdr:cNvPr>
        <xdr:cNvSpPr txBox="1"/>
      </xdr:nvSpPr>
      <xdr:spPr>
        <a:xfrm>
          <a:off x="19310427" y="101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60926</xdr:rowOff>
    </xdr:from>
    <xdr:ext cx="469744" cy="259045"/>
    <xdr:sp macro="" textlink="">
      <xdr:nvSpPr>
        <xdr:cNvPr id="725" name="n_4mainValue【学校施設】&#10;一人当たり面積">
          <a:extLst>
            <a:ext uri="{FF2B5EF4-FFF2-40B4-BE49-F238E27FC236}">
              <a16:creationId xmlns:a16="http://schemas.microsoft.com/office/drawing/2014/main" id="{53703662-FE1D-469D-BB58-DD32D4FF35A2}"/>
            </a:ext>
          </a:extLst>
        </xdr:cNvPr>
        <xdr:cNvSpPr txBox="1"/>
      </xdr:nvSpPr>
      <xdr:spPr>
        <a:xfrm>
          <a:off x="18421427" y="101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E58C03A-EDFD-4B02-8030-D37215D364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2150EBE-046B-445C-8097-3810403786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18568B3-D92C-4A57-A2A3-1472193C53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FB552C8-DF43-4402-B701-7EB62EA845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E1375AAA-3E19-4EFF-A306-461A657FB8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483ED72-15CA-447E-91AD-CC1D038213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10C4A46-3B08-4AD6-85FA-6731214915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D89D424C-726C-4EF8-B48C-002DA17F9E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FAAAC8F0-AF81-4F45-8292-B736544358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9F3E2711-1989-4CC1-8084-8822883175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379BD992-4FD3-4A1E-A3BE-77801F4DB6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731E338E-6876-4AB6-91C2-98331FC7C5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BE07F15C-703F-4629-8690-D8E7D10CA3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AFE3E289-B10E-453F-B7E9-9032FE1B74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7B7F03DF-6500-455E-BBB9-AFE1C34BB74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EED4C98-3111-4047-8B5A-A00858F509A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D880A670-FD74-40A2-8D6F-5E4BF09CBB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EE008325-AE9F-4727-9EAC-4248E00216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FA872607-D19B-457C-BDFD-BAFFD02685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853F9784-AA49-4A17-B25B-EB76F351D9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BCB8BBA-6A15-4D8F-AD57-00FAB3E585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4E1F666-3D43-4634-9BEE-B89E5D3816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509D2E1F-24DC-43ED-8E6C-34CE50D52B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BFC9CD23-B3D1-45ED-A5EC-30C1E7EB8A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F143397A-5451-4A84-970C-421A744FAE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7E8E67E2-0C6C-403F-8DF5-480B371F6B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DB4EA008-0557-460E-B5A3-52F2AAAD79C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FD92987A-14F6-4EE4-A98B-42BCA873F2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BCCFB2D-47DB-47EA-9B17-C80226AF978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A02101DD-1C7E-4BD2-B813-2B6246A8A5C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B69B23E9-E092-4C39-BEEA-6A812C2D55C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98D092D5-4D3E-4935-9CDD-220496B4CC5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C41201FF-8BF6-475B-8FD4-8616EC813DD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A55F1E14-1A53-4456-BD8C-4FB671378B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5A77FCA8-4E67-4603-A761-F59EBF66A79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21C6D0AD-6E88-4895-A8EA-2C4F0E7282D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C85148F2-2E60-4DAE-8298-5D4DC31EBAE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3354E9EC-1C51-44A2-A1E4-85FF44E4EC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BF8F963A-E2A9-4995-A576-928EA98D706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AAA0150D-19E5-4465-AE40-89FFB99741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C6166623-FC00-4494-8F6F-2FBE8F20B39A}"/>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7F45FAF6-FA57-4B8C-8841-7ECD1B24883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7B2C0CA9-6408-454A-B817-1AB2EDB4FD7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a16="http://schemas.microsoft.com/office/drawing/2014/main" id="{EDF8CC34-2159-4916-B753-64A5EF13C197}"/>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a16="http://schemas.microsoft.com/office/drawing/2014/main" id="{C2B2675A-3151-410C-A470-FCAC0093CA5C}"/>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771" name="【公民館】&#10;有形固定資産減価償却率平均値テキスト">
          <a:extLst>
            <a:ext uri="{FF2B5EF4-FFF2-40B4-BE49-F238E27FC236}">
              <a16:creationId xmlns:a16="http://schemas.microsoft.com/office/drawing/2014/main" id="{9A16853E-35F9-4733-9B54-868ABD9C1C58}"/>
            </a:ext>
          </a:extLst>
        </xdr:cNvPr>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a16="http://schemas.microsoft.com/office/drawing/2014/main" id="{4F3B67D4-C92C-4096-8999-7B007479846C}"/>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a16="http://schemas.microsoft.com/office/drawing/2014/main" id="{27A7FDCE-C97C-46F3-9F03-3F9509F8EC42}"/>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a:extLst>
            <a:ext uri="{FF2B5EF4-FFF2-40B4-BE49-F238E27FC236}">
              <a16:creationId xmlns:a16="http://schemas.microsoft.com/office/drawing/2014/main" id="{5AED91AB-1FEA-40A3-A224-9DA4B2F1CFD1}"/>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a:extLst>
            <a:ext uri="{FF2B5EF4-FFF2-40B4-BE49-F238E27FC236}">
              <a16:creationId xmlns:a16="http://schemas.microsoft.com/office/drawing/2014/main" id="{B805FB36-55D9-4B1C-ACEA-DD3127420F6D}"/>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a:extLst>
            <a:ext uri="{FF2B5EF4-FFF2-40B4-BE49-F238E27FC236}">
              <a16:creationId xmlns:a16="http://schemas.microsoft.com/office/drawing/2014/main" id="{9396AD20-9BBF-4D1B-B3EE-BEF76127BAB2}"/>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84E46D2-8FD4-4637-A4AD-C4D0D85E94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1DDEC4F-5099-4E50-9678-273D1BC956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79816AE-6A40-4668-AF78-6A47282692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3E11144-BC6A-4F72-9D3A-EAEC4027EA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82796E3-AA0B-4B28-8CD5-CF24B5C842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82" name="楕円 781">
          <a:extLst>
            <a:ext uri="{FF2B5EF4-FFF2-40B4-BE49-F238E27FC236}">
              <a16:creationId xmlns:a16="http://schemas.microsoft.com/office/drawing/2014/main" id="{62F7764B-82B2-4E9C-BC51-8EEB0D78DE9A}"/>
            </a:ext>
          </a:extLst>
        </xdr:cNvPr>
        <xdr:cNvSpPr/>
      </xdr:nvSpPr>
      <xdr:spPr>
        <a:xfrm>
          <a:off x="16268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652</xdr:rowOff>
    </xdr:from>
    <xdr:ext cx="405111" cy="259045"/>
    <xdr:sp macro="" textlink="">
      <xdr:nvSpPr>
        <xdr:cNvPr id="783" name="【公民館】&#10;有形固定資産減価償却率該当値テキスト">
          <a:extLst>
            <a:ext uri="{FF2B5EF4-FFF2-40B4-BE49-F238E27FC236}">
              <a16:creationId xmlns:a16="http://schemas.microsoft.com/office/drawing/2014/main" id="{6D94A6DC-5ACC-4AD9-9367-9C3F140A0329}"/>
            </a:ext>
          </a:extLst>
        </xdr:cNvPr>
        <xdr:cNvSpPr txBox="1"/>
      </xdr:nvSpPr>
      <xdr:spPr>
        <a:xfrm>
          <a:off x="16357600"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92075</xdr:rowOff>
    </xdr:from>
    <xdr:to>
      <xdr:col>81</xdr:col>
      <xdr:colOff>101600</xdr:colOff>
      <xdr:row>105</xdr:row>
      <xdr:rowOff>22225</xdr:rowOff>
    </xdr:to>
    <xdr:sp macro="" textlink="">
      <xdr:nvSpPr>
        <xdr:cNvPr id="784" name="楕円 783">
          <a:extLst>
            <a:ext uri="{FF2B5EF4-FFF2-40B4-BE49-F238E27FC236}">
              <a16:creationId xmlns:a16="http://schemas.microsoft.com/office/drawing/2014/main" id="{27196F92-A194-49A2-9D96-C6EE54924577}"/>
            </a:ext>
          </a:extLst>
        </xdr:cNvPr>
        <xdr:cNvSpPr/>
      </xdr:nvSpPr>
      <xdr:spPr>
        <a:xfrm>
          <a:off x="1543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142875</xdr:rowOff>
    </xdr:from>
    <xdr:to>
      <xdr:col>85</xdr:col>
      <xdr:colOff>127000</xdr:colOff>
      <xdr:row>105</xdr:row>
      <xdr:rowOff>28575</xdr:rowOff>
    </xdr:to>
    <xdr:cxnSp macro="">
      <xdr:nvCxnSpPr>
        <xdr:cNvPr id="785" name="直線コネクタ 784">
          <a:extLst>
            <a:ext uri="{FF2B5EF4-FFF2-40B4-BE49-F238E27FC236}">
              <a16:creationId xmlns:a16="http://schemas.microsoft.com/office/drawing/2014/main" id="{2D36C0E7-7FF0-48F3-B51B-A9B9382CFB77}"/>
            </a:ext>
          </a:extLst>
        </xdr:cNvPr>
        <xdr:cNvCxnSpPr/>
      </xdr:nvCxnSpPr>
      <xdr:spPr>
        <a:xfrm>
          <a:off x="15481300" y="179736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38736</xdr:rowOff>
    </xdr:from>
    <xdr:to>
      <xdr:col>76</xdr:col>
      <xdr:colOff>165100</xdr:colOff>
      <xdr:row>104</xdr:row>
      <xdr:rowOff>140336</xdr:rowOff>
    </xdr:to>
    <xdr:sp macro="" textlink="">
      <xdr:nvSpPr>
        <xdr:cNvPr id="786" name="楕円 785">
          <a:extLst>
            <a:ext uri="{FF2B5EF4-FFF2-40B4-BE49-F238E27FC236}">
              <a16:creationId xmlns:a16="http://schemas.microsoft.com/office/drawing/2014/main" id="{BA8DC9C6-C34F-474A-A831-C04F4241CC83}"/>
            </a:ext>
          </a:extLst>
        </xdr:cNvPr>
        <xdr:cNvSpPr/>
      </xdr:nvSpPr>
      <xdr:spPr>
        <a:xfrm>
          <a:off x="14541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89536</xdr:rowOff>
    </xdr:from>
    <xdr:to>
      <xdr:col>81</xdr:col>
      <xdr:colOff>50800</xdr:colOff>
      <xdr:row>104</xdr:row>
      <xdr:rowOff>142875</xdr:rowOff>
    </xdr:to>
    <xdr:cxnSp macro="">
      <xdr:nvCxnSpPr>
        <xdr:cNvPr id="787" name="直線コネクタ 786">
          <a:extLst>
            <a:ext uri="{FF2B5EF4-FFF2-40B4-BE49-F238E27FC236}">
              <a16:creationId xmlns:a16="http://schemas.microsoft.com/office/drawing/2014/main" id="{FFFB42E8-F4D3-4AD2-A244-C732DEC27C8F}"/>
            </a:ext>
          </a:extLst>
        </xdr:cNvPr>
        <xdr:cNvCxnSpPr/>
      </xdr:nvCxnSpPr>
      <xdr:spPr>
        <a:xfrm>
          <a:off x="14592300" y="179203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88" name="楕円 787">
          <a:extLst>
            <a:ext uri="{FF2B5EF4-FFF2-40B4-BE49-F238E27FC236}">
              <a16:creationId xmlns:a16="http://schemas.microsoft.com/office/drawing/2014/main" id="{8E774134-7EE7-43AD-A56A-E04E7896E988}"/>
            </a:ext>
          </a:extLst>
        </xdr:cNvPr>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89536</xdr:rowOff>
    </xdr:to>
    <xdr:cxnSp macro="">
      <xdr:nvCxnSpPr>
        <xdr:cNvPr id="789" name="直線コネクタ 788">
          <a:extLst>
            <a:ext uri="{FF2B5EF4-FFF2-40B4-BE49-F238E27FC236}">
              <a16:creationId xmlns:a16="http://schemas.microsoft.com/office/drawing/2014/main" id="{1E2F28F5-D8F2-44CD-A6E1-139EF79E20FB}"/>
            </a:ext>
          </a:extLst>
        </xdr:cNvPr>
        <xdr:cNvCxnSpPr/>
      </xdr:nvCxnSpPr>
      <xdr:spPr>
        <a:xfrm>
          <a:off x="13703300" y="17884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790" name="楕円 789">
          <a:extLst>
            <a:ext uri="{FF2B5EF4-FFF2-40B4-BE49-F238E27FC236}">
              <a16:creationId xmlns:a16="http://schemas.microsoft.com/office/drawing/2014/main" id="{4EA41268-A89A-43E0-B6CC-1F2CC7D2659B}"/>
            </a:ext>
          </a:extLst>
        </xdr:cNvPr>
        <xdr:cNvSpPr/>
      </xdr:nvSpPr>
      <xdr:spPr>
        <a:xfrm>
          <a:off x="12763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53339</xdr:rowOff>
    </xdr:to>
    <xdr:cxnSp macro="">
      <xdr:nvCxnSpPr>
        <xdr:cNvPr id="791" name="直線コネクタ 790">
          <a:extLst>
            <a:ext uri="{FF2B5EF4-FFF2-40B4-BE49-F238E27FC236}">
              <a16:creationId xmlns:a16="http://schemas.microsoft.com/office/drawing/2014/main" id="{667751E4-E6CC-4652-AE90-009F78F2BDF2}"/>
            </a:ext>
          </a:extLst>
        </xdr:cNvPr>
        <xdr:cNvCxnSpPr/>
      </xdr:nvCxnSpPr>
      <xdr:spPr>
        <a:xfrm>
          <a:off x="12814300" y="178327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792" name="n_1aveValue【公民館】&#10;有形固定資産減価償却率">
          <a:extLst>
            <a:ext uri="{FF2B5EF4-FFF2-40B4-BE49-F238E27FC236}">
              <a16:creationId xmlns:a16="http://schemas.microsoft.com/office/drawing/2014/main" id="{707213F8-1846-4259-9047-481539FAD517}"/>
            </a:ext>
          </a:extLst>
        </xdr:cNvPr>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793" name="n_2aveValue【公民館】&#10;有形固定資産減価償却率">
          <a:extLst>
            <a:ext uri="{FF2B5EF4-FFF2-40B4-BE49-F238E27FC236}">
              <a16:creationId xmlns:a16="http://schemas.microsoft.com/office/drawing/2014/main" id="{3D1B2DBD-C6BA-4C4B-9F1B-BDD85A7C8637}"/>
            </a:ext>
          </a:extLst>
        </xdr:cNvPr>
        <xdr:cNvSpPr txBox="1"/>
      </xdr:nvSpPr>
      <xdr:spPr>
        <a:xfrm>
          <a:off x="14389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4" name="n_3aveValue【公民館】&#10;有形固定資産減価償却率">
          <a:extLst>
            <a:ext uri="{FF2B5EF4-FFF2-40B4-BE49-F238E27FC236}">
              <a16:creationId xmlns:a16="http://schemas.microsoft.com/office/drawing/2014/main" id="{662ED549-2C8D-4D9C-9536-0C9279AC8EDB}"/>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795" name="n_4aveValue【公民館】&#10;有形固定資産減価償却率">
          <a:extLst>
            <a:ext uri="{FF2B5EF4-FFF2-40B4-BE49-F238E27FC236}">
              <a16:creationId xmlns:a16="http://schemas.microsoft.com/office/drawing/2014/main" id="{838BABF1-0947-424B-BF7A-8AEA486C58CE}"/>
            </a:ext>
          </a:extLst>
        </xdr:cNvPr>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38752</xdr:rowOff>
    </xdr:from>
    <xdr:ext cx="405111" cy="259045"/>
    <xdr:sp macro="" textlink="">
      <xdr:nvSpPr>
        <xdr:cNvPr id="796" name="n_1mainValue【公民館】&#10;有形固定資産減価償却率">
          <a:extLst>
            <a:ext uri="{FF2B5EF4-FFF2-40B4-BE49-F238E27FC236}">
              <a16:creationId xmlns:a16="http://schemas.microsoft.com/office/drawing/2014/main" id="{1C351363-7085-49B1-A4AB-391763DF419F}"/>
            </a:ext>
          </a:extLst>
        </xdr:cNvPr>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156863</xdr:rowOff>
    </xdr:from>
    <xdr:ext cx="405111" cy="259045"/>
    <xdr:sp macro="" textlink="">
      <xdr:nvSpPr>
        <xdr:cNvPr id="797" name="n_2mainValue【公民館】&#10;有形固定資産減価償却率">
          <a:extLst>
            <a:ext uri="{FF2B5EF4-FFF2-40B4-BE49-F238E27FC236}">
              <a16:creationId xmlns:a16="http://schemas.microsoft.com/office/drawing/2014/main" id="{43B8890F-951B-4F02-9B92-A9DD869561B3}"/>
            </a:ext>
          </a:extLst>
        </xdr:cNvPr>
        <xdr:cNvSpPr txBox="1"/>
      </xdr:nvSpPr>
      <xdr:spPr>
        <a:xfrm>
          <a:off x="14389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8" name="n_3mainValue【公民館】&#10;有形固定資産減価償却率">
          <a:extLst>
            <a:ext uri="{FF2B5EF4-FFF2-40B4-BE49-F238E27FC236}">
              <a16:creationId xmlns:a16="http://schemas.microsoft.com/office/drawing/2014/main" id="{BEF65CF0-2611-460C-8BBF-05365D4154B1}"/>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69232</xdr:rowOff>
    </xdr:from>
    <xdr:ext cx="405111" cy="259045"/>
    <xdr:sp macro="" textlink="">
      <xdr:nvSpPr>
        <xdr:cNvPr id="799" name="n_4mainValue【公民館】&#10;有形固定資産減価償却率">
          <a:extLst>
            <a:ext uri="{FF2B5EF4-FFF2-40B4-BE49-F238E27FC236}">
              <a16:creationId xmlns:a16="http://schemas.microsoft.com/office/drawing/2014/main" id="{25DB216A-92F9-45D6-B409-93F176256B32}"/>
            </a:ext>
          </a:extLst>
        </xdr:cNvPr>
        <xdr:cNvSpPr txBox="1"/>
      </xdr:nvSpPr>
      <xdr:spPr>
        <a:xfrm>
          <a:off x="12611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620F7CC2-616B-4D86-8E85-023E4A0F72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9843796A-AFE8-4851-9BA5-CA5FA08D97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FB2E9CB-1991-4788-B893-19D0EEE906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794FB1DA-74BA-49CE-AF68-6BD8D9275C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E6B673CA-0E52-41FC-9362-0B10D666D6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2E89A428-2FC9-437E-A904-6265DB4CE7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B3F867EE-F90D-4953-9F5F-18A3ED35A8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DDE0AD7C-2D81-472D-AA62-ADA57831B5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DB07A904-01C6-459E-9DC5-D67530A345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B2E99B31-6A4B-425B-80CE-2BCF1BB228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51503FC6-C23A-454E-B0AB-86E15C4949F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9E2F8B0C-1E60-406B-AB7D-AB0930FF9C8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359AB9D8-53AA-4FC8-AE56-853AF4B0AB1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1C79B90-2209-4D4B-89B8-99BF370B5C7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7C79A6D7-73AD-4F0B-BE15-AFAF1091211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50ECED1E-A091-4F7D-8081-AF244408343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FF4DB9FC-C75D-4D32-954B-A8A16240E7C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F8389AF7-1482-4675-9C94-72CD07623E4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841ABDE9-DD9E-4D57-BE8C-22A70422DF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6A316B32-FF94-48BB-979D-0D1DB762F8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24ACE498-3ABB-426B-B1CA-F299D299CF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a16="http://schemas.microsoft.com/office/drawing/2014/main" id="{2F25A479-4CB8-4B16-82F6-AA016B3C0C8C}"/>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a16="http://schemas.microsoft.com/office/drawing/2014/main" id="{938825F5-3662-4421-987D-2428A8449493}"/>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a16="http://schemas.microsoft.com/office/drawing/2014/main" id="{128F36FA-112C-45D7-A1C1-FFDD10D477B5}"/>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a16="http://schemas.microsoft.com/office/drawing/2014/main" id="{79ED83B2-0B2A-46A1-B1D9-ED133B6E7654}"/>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a16="http://schemas.microsoft.com/office/drawing/2014/main" id="{C7A9F720-6CA4-4671-A9DA-636DFC2433C4}"/>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6" name="【公民館】&#10;一人当たり面積平均値テキスト">
          <a:extLst>
            <a:ext uri="{FF2B5EF4-FFF2-40B4-BE49-F238E27FC236}">
              <a16:creationId xmlns:a16="http://schemas.microsoft.com/office/drawing/2014/main" id="{16F08462-9E94-43A4-AF4F-AE8FECD3F8FB}"/>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a16="http://schemas.microsoft.com/office/drawing/2014/main" id="{788F948E-0B9B-41EF-915A-2EF89C2E82B7}"/>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a16="http://schemas.microsoft.com/office/drawing/2014/main" id="{6724203E-09CF-48CF-9759-8749F62B5AE2}"/>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a:extLst>
            <a:ext uri="{FF2B5EF4-FFF2-40B4-BE49-F238E27FC236}">
              <a16:creationId xmlns:a16="http://schemas.microsoft.com/office/drawing/2014/main" id="{3A29F261-B9C4-4387-8758-C45896C89C17}"/>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a:extLst>
            <a:ext uri="{FF2B5EF4-FFF2-40B4-BE49-F238E27FC236}">
              <a16:creationId xmlns:a16="http://schemas.microsoft.com/office/drawing/2014/main" id="{C5846F58-ADD3-4E81-AC1B-341E094FF627}"/>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a:extLst>
            <a:ext uri="{FF2B5EF4-FFF2-40B4-BE49-F238E27FC236}">
              <a16:creationId xmlns:a16="http://schemas.microsoft.com/office/drawing/2014/main" id="{6DD1681E-8695-482F-909A-7910914D28E3}"/>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57B45F6-E306-4974-8872-1F46242728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47E21C1-9B02-415B-8BD9-0E433C8478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D4ACAE8-CF30-47BC-8E92-A3E599B753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8C33206-A468-4089-8209-1455FBBFB2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CCE391A-2F57-4A95-A964-A72E6FD057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7" name="楕円 836">
          <a:extLst>
            <a:ext uri="{FF2B5EF4-FFF2-40B4-BE49-F238E27FC236}">
              <a16:creationId xmlns:a16="http://schemas.microsoft.com/office/drawing/2014/main" id="{D7BCEE93-57B8-478E-9135-6F1E6F605D77}"/>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38" name="【公民館】&#10;一人当たり面積該当値テキスト">
          <a:extLst>
            <a:ext uri="{FF2B5EF4-FFF2-40B4-BE49-F238E27FC236}">
              <a16:creationId xmlns:a16="http://schemas.microsoft.com/office/drawing/2014/main" id="{953D2563-6FBF-4DDA-8CAD-E945A4E31003}"/>
            </a:ext>
          </a:extLst>
        </xdr:cNvPr>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32258</xdr:rowOff>
    </xdr:from>
    <xdr:to>
      <xdr:col>112</xdr:col>
      <xdr:colOff>38100</xdr:colOff>
      <xdr:row>106</xdr:row>
      <xdr:rowOff>133858</xdr:rowOff>
    </xdr:to>
    <xdr:sp macro="" textlink="">
      <xdr:nvSpPr>
        <xdr:cNvPr id="839" name="楕円 838">
          <a:extLst>
            <a:ext uri="{FF2B5EF4-FFF2-40B4-BE49-F238E27FC236}">
              <a16:creationId xmlns:a16="http://schemas.microsoft.com/office/drawing/2014/main" id="{98926027-BFD5-458D-B122-7A7EC5261F65}"/>
            </a:ext>
          </a:extLst>
        </xdr:cNvPr>
        <xdr:cNvSpPr/>
      </xdr:nvSpPr>
      <xdr:spPr>
        <a:xfrm>
          <a:off x="21272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83058</xdr:rowOff>
    </xdr:to>
    <xdr:cxnSp macro="">
      <xdr:nvCxnSpPr>
        <xdr:cNvPr id="840" name="直線コネクタ 839">
          <a:extLst>
            <a:ext uri="{FF2B5EF4-FFF2-40B4-BE49-F238E27FC236}">
              <a16:creationId xmlns:a16="http://schemas.microsoft.com/office/drawing/2014/main" id="{9E3CD2A4-F609-441F-ABE1-2620E48F86DE}"/>
            </a:ext>
          </a:extLst>
        </xdr:cNvPr>
        <xdr:cNvCxnSpPr/>
      </xdr:nvCxnSpPr>
      <xdr:spPr>
        <a:xfrm flipV="1">
          <a:off x="21323300" y="182499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841" name="楕円 840">
          <a:extLst>
            <a:ext uri="{FF2B5EF4-FFF2-40B4-BE49-F238E27FC236}">
              <a16:creationId xmlns:a16="http://schemas.microsoft.com/office/drawing/2014/main" id="{3606B489-818F-407E-9276-67D09D9BB23B}"/>
            </a:ext>
          </a:extLst>
        </xdr:cNvPr>
        <xdr:cNvSpPr/>
      </xdr:nvSpPr>
      <xdr:spPr>
        <a:xfrm>
          <a:off x="2038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83058</xdr:rowOff>
    </xdr:from>
    <xdr:to>
      <xdr:col>111</xdr:col>
      <xdr:colOff>177800</xdr:colOff>
      <xdr:row>106</xdr:row>
      <xdr:rowOff>89915</xdr:rowOff>
    </xdr:to>
    <xdr:cxnSp macro="">
      <xdr:nvCxnSpPr>
        <xdr:cNvPr id="842" name="直線コネクタ 841">
          <a:extLst>
            <a:ext uri="{FF2B5EF4-FFF2-40B4-BE49-F238E27FC236}">
              <a16:creationId xmlns:a16="http://schemas.microsoft.com/office/drawing/2014/main" id="{C59515AE-61B5-4EC8-B9A0-CE61D7E13072}"/>
            </a:ext>
          </a:extLst>
        </xdr:cNvPr>
        <xdr:cNvCxnSpPr/>
      </xdr:nvCxnSpPr>
      <xdr:spPr>
        <a:xfrm flipV="1">
          <a:off x="20434300" y="182567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41402</xdr:rowOff>
    </xdr:from>
    <xdr:to>
      <xdr:col>102</xdr:col>
      <xdr:colOff>165100</xdr:colOff>
      <xdr:row>106</xdr:row>
      <xdr:rowOff>143002</xdr:rowOff>
    </xdr:to>
    <xdr:sp macro="" textlink="">
      <xdr:nvSpPr>
        <xdr:cNvPr id="843" name="楕円 842">
          <a:extLst>
            <a:ext uri="{FF2B5EF4-FFF2-40B4-BE49-F238E27FC236}">
              <a16:creationId xmlns:a16="http://schemas.microsoft.com/office/drawing/2014/main" id="{80C35256-B61C-4ACD-A1B4-6EDA62898F51}"/>
            </a:ext>
          </a:extLst>
        </xdr:cNvPr>
        <xdr:cNvSpPr/>
      </xdr:nvSpPr>
      <xdr:spPr>
        <a:xfrm>
          <a:off x="19494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92202</xdr:rowOff>
    </xdr:to>
    <xdr:cxnSp macro="">
      <xdr:nvCxnSpPr>
        <xdr:cNvPr id="844" name="直線コネクタ 843">
          <a:extLst>
            <a:ext uri="{FF2B5EF4-FFF2-40B4-BE49-F238E27FC236}">
              <a16:creationId xmlns:a16="http://schemas.microsoft.com/office/drawing/2014/main" id="{2AE48D9B-0BEB-45CE-AA06-E29EF5EA0CE0}"/>
            </a:ext>
          </a:extLst>
        </xdr:cNvPr>
        <xdr:cNvCxnSpPr/>
      </xdr:nvCxnSpPr>
      <xdr:spPr>
        <a:xfrm flipV="1">
          <a:off x="19545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45" name="楕円 844">
          <a:extLst>
            <a:ext uri="{FF2B5EF4-FFF2-40B4-BE49-F238E27FC236}">
              <a16:creationId xmlns:a16="http://schemas.microsoft.com/office/drawing/2014/main" id="{BDC53023-D44D-490E-A003-FC10B30D0F40}"/>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92202</xdr:rowOff>
    </xdr:from>
    <xdr:to>
      <xdr:col>102</xdr:col>
      <xdr:colOff>114300</xdr:colOff>
      <xdr:row>106</xdr:row>
      <xdr:rowOff>99061</xdr:rowOff>
    </xdr:to>
    <xdr:cxnSp macro="">
      <xdr:nvCxnSpPr>
        <xdr:cNvPr id="846" name="直線コネクタ 845">
          <a:extLst>
            <a:ext uri="{FF2B5EF4-FFF2-40B4-BE49-F238E27FC236}">
              <a16:creationId xmlns:a16="http://schemas.microsoft.com/office/drawing/2014/main" id="{575AC88B-DB01-4F7D-92E8-21D7D45B41A3}"/>
            </a:ext>
          </a:extLst>
        </xdr:cNvPr>
        <xdr:cNvCxnSpPr/>
      </xdr:nvCxnSpPr>
      <xdr:spPr>
        <a:xfrm flipV="1">
          <a:off x="18656300" y="182659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47" name="n_1aveValue【公民館】&#10;一人当たり面積">
          <a:extLst>
            <a:ext uri="{FF2B5EF4-FFF2-40B4-BE49-F238E27FC236}">
              <a16:creationId xmlns:a16="http://schemas.microsoft.com/office/drawing/2014/main" id="{D72DBF44-4FC5-4265-82ED-722869BFA048}"/>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848" name="n_2aveValue【公民館】&#10;一人当たり面積">
          <a:extLst>
            <a:ext uri="{FF2B5EF4-FFF2-40B4-BE49-F238E27FC236}">
              <a16:creationId xmlns:a16="http://schemas.microsoft.com/office/drawing/2014/main" id="{E40733C3-0121-4C4C-BB16-80AC573EC540}"/>
            </a:ext>
          </a:extLst>
        </xdr:cNvPr>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aveValue【公民館】&#10;一人当たり面積">
          <a:extLst>
            <a:ext uri="{FF2B5EF4-FFF2-40B4-BE49-F238E27FC236}">
              <a16:creationId xmlns:a16="http://schemas.microsoft.com/office/drawing/2014/main" id="{EA59A31D-E618-45B4-B60F-CAC3DB3A9EAE}"/>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850" name="n_4aveValue【公民館】&#10;一人当たり面積">
          <a:extLst>
            <a:ext uri="{FF2B5EF4-FFF2-40B4-BE49-F238E27FC236}">
              <a16:creationId xmlns:a16="http://schemas.microsoft.com/office/drawing/2014/main" id="{E8D54447-588B-4294-A2EE-5719C44A99E7}"/>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124985</xdr:rowOff>
    </xdr:from>
    <xdr:ext cx="469744" cy="259045"/>
    <xdr:sp macro="" textlink="">
      <xdr:nvSpPr>
        <xdr:cNvPr id="851" name="n_1mainValue【公民館】&#10;一人当たり面積">
          <a:extLst>
            <a:ext uri="{FF2B5EF4-FFF2-40B4-BE49-F238E27FC236}">
              <a16:creationId xmlns:a16="http://schemas.microsoft.com/office/drawing/2014/main" id="{B9C1E2DD-CFA2-4344-B993-B117890FAFDA}"/>
            </a:ext>
          </a:extLst>
        </xdr:cNvPr>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852" name="n_2mainValue【公民館】&#10;一人当たり面積">
          <a:extLst>
            <a:ext uri="{FF2B5EF4-FFF2-40B4-BE49-F238E27FC236}">
              <a16:creationId xmlns:a16="http://schemas.microsoft.com/office/drawing/2014/main" id="{4918FF3E-AA83-4AEF-A990-735819C5E278}"/>
            </a:ext>
          </a:extLst>
        </xdr:cNvPr>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134129</xdr:rowOff>
    </xdr:from>
    <xdr:ext cx="469744" cy="259045"/>
    <xdr:sp macro="" textlink="">
      <xdr:nvSpPr>
        <xdr:cNvPr id="853" name="n_3mainValue【公民館】&#10;一人当たり面積">
          <a:extLst>
            <a:ext uri="{FF2B5EF4-FFF2-40B4-BE49-F238E27FC236}">
              <a16:creationId xmlns:a16="http://schemas.microsoft.com/office/drawing/2014/main" id="{C2C93C32-CB1F-41AA-A20F-E636CCAF86C7}"/>
            </a:ext>
          </a:extLst>
        </xdr:cNvPr>
        <xdr:cNvSpPr txBox="1"/>
      </xdr:nvSpPr>
      <xdr:spPr>
        <a:xfrm>
          <a:off x="19310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54" name="n_4mainValue【公民館】&#10;一人当たり面積">
          <a:extLst>
            <a:ext uri="{FF2B5EF4-FFF2-40B4-BE49-F238E27FC236}">
              <a16:creationId xmlns:a16="http://schemas.microsoft.com/office/drawing/2014/main" id="{7B99B3DD-F36B-4FE2-8D1B-7DD3467A2CDF}"/>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C75AA3B3-CE6B-4552-A5FA-33DAA7B2FF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EA106AE5-00B9-40A2-A318-8892308B3C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704E1DDE-2F8A-4E48-BAC4-09DBED94DB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インフラ資産としては、道路における一人当たり延長が類似団体より高いことから、社会基盤が高い水準で整備されていることが分かる。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しかし、道路・橋りょう・トンネルにおける有形固定資産減価償却率は類似団体より高いことから、維持補修を中心として、インフラ資産の長寿命化を図る必要がある</a:t>
          </a:r>
          <a:r>
            <a:rPr kumimoji="1" lang="ja-JP" altLang="en-US" sz="1300">
              <a:latin typeface="ＭＳ Ｐゴシック" panose="020B0600070205080204" pitchFamily="50" charset="-128"/>
              <a:ea typeface="ＭＳ Ｐゴシック" panose="020B0600070205080204" pitchFamily="50" charset="-128"/>
            </a:rPr>
            <a:t>。漁港、港湾においては、近年の漁港施設に対する機能保全、強化事業により、減価償却率は低く推移している。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用資産としては、公営住宅における一人当たり面積が類似団体より高い水準で整備されているものの、有形固定資産減価償却率が高いことから、引き続き、社会資本整備交付金を活用し長寿命化計画に基づいた改修を進めていく。また、学校施設における一人当たり面積及び有形固定資産減価償却率は類似団体と比べるとやや高めとなっている。認定こども園・幼稚園・保育所における有形固定資産減価償却率は、令和元年度に下南認定こども園整備事業が完了したため、大幅に低下している。公民館も含め、一人当たり面積は類似団体に比べ低いことから、人口減少下における施設の整理ができていると判断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今後も、人口減少・少子化に注視しながら施設の整備や維持管理を行う必要がある。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B98B70-34E2-4C25-90DB-1AF1DEB596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22B33A-8FEA-4C14-A9FB-5A07368203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A07898-6EA9-477E-9D7E-1C95D4156C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AD6D76-ED00-4A1A-8BAC-31390D9BF3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B22DD4-4AC5-4A97-B27F-B568AAB7DB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75CB96-7859-4ED1-8691-A8C17494AC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E2ADAC-EB68-43A8-816C-1BF2527452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AC6C78-51D8-4AE9-AF7B-CE1E87144D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93F533-990B-4BE4-899D-B5DE71C508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D55888-4046-433D-9AF4-5E0D6ED425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7AD8C2-BAD4-4F39-8D8F-1F10DF7201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D0FBE2-5EA8-4AC1-B6D7-66A5D83E6C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5FABDA-BFBD-4FD4-8129-03C589FE07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C59622-4756-4D6B-AD4F-0233429071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298EC2-BD3D-4DC1-AA09-3B62C8FCA7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826688-01D2-436A-A62F-4F081A44FD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5AA0B9-810B-481D-B770-C9FB81D50D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6B7721-E489-4EB7-B0A8-B7B626300A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9BC416-A52B-4B1F-9536-2085A59475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46DE50-5493-4538-A7CA-498FEC2FD1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5F1B69-2ABE-474E-928B-FC3F948C2A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83AFD5-0B5F-4249-A097-F0E93DF3DB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6197EB3-5964-4635-A4D2-DADF5D958B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14F972-3942-489C-A0BE-A8EB08037D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8D5F26-9D2C-4C6F-9872-A9F4EAD422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F0A0E1-FB0E-4084-B5D7-8A8D1E626D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0D9552-2984-4E98-AE38-A078383C3A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43C054-0750-463C-B9EE-DEFA1B80593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3F1383-394B-41FB-9CCF-997298929E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A0465B-76B1-40D3-9761-068FB6D324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DF7925-4C0A-4DBD-BB3A-1FBC6D310D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67F5B3-743D-4D10-973C-4597DCE8F2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1C705B-5266-4214-9AFE-CB1B2B44CF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041FB3-6E75-4B6C-A0CE-83DD320054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BC228D-109D-4937-9AC2-CDE7861DA2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FE5411-23AA-4572-B644-E5579DEBC2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47D0CD-B9FD-4359-A9C8-EA83BFA4D4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75123E-4AEF-4196-A846-AB2124A4A7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47FF30-6604-4D92-BC2F-65C813FD70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B46A4D-3117-4AB7-A0E3-46231CF408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D831D2-0606-47C1-BD39-46ABFB3768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927C7C-D69A-4888-9A9A-AB0408481A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3C5C719-5557-47CB-B165-0657D8B6657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6FE14DF-E8BB-4E98-8CC0-1BFDFDF5C36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768678-3311-4CC7-AB45-58CAC497A17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2BB00B-271F-4D33-A390-CF1CFE23F89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2E509EF-D26E-4E83-9C3A-3097284C646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422FD38-A474-4BA0-92A8-BD449E3E763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E114419-DAD0-44D4-8F5B-C00BE24F9B2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411E1EA-533F-4B5A-9337-334D5560AEB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40F3BF8-146F-4C73-AFA8-4F62EA8E2FB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9F0490C-144D-43AE-A552-9C0FA4228B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2EA818-4D49-4F65-A187-96BC841C0BE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7FDD884-C415-40E9-93D2-854DB4F1563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04DD3B6-1FDF-4702-8AB1-77F0C08090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DEFEE3-947C-4819-A0E9-FDEACC5E37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F5C142E-89E8-4EAA-9707-9D2A451D5175}"/>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11F18EE-9728-4E4F-967F-36200188357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F1E297D-87B1-46F4-A77D-5447D86312D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096CC2F9-4098-4436-89E9-D92D4C275CE7}"/>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B17583F5-9003-4136-89C1-07850FED0617}"/>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0EE74CA5-E2F9-40BB-8A11-CCCFD16EE2CD}"/>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E929B801-0741-474C-9E61-1A055C4C12FE}"/>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C7BE0378-E461-426C-A083-83A64E4AAF09}"/>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5A68E6D6-A834-40B9-8D22-CD5CAEEE9A04}"/>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745CDF71-AF40-4CD8-B28F-C0DDE952F272}"/>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48E3B7A7-900B-4824-9118-CF8903B130AC}"/>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398425-B656-49B0-9FB6-AAD1AFDFAD9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302A29-6BDC-41C0-A097-6C5460EEBA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0050EB-FF2B-4EC8-99F6-FFFF09C48D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C9D3D0-09BA-4AB4-A753-8730C8CEF7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044C724-B1F0-4D7A-B500-5A43D51DD1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41728</xdr:rowOff>
    </xdr:from>
    <xdr:to>
      <xdr:col>24</xdr:col>
      <xdr:colOff>114300</xdr:colOff>
      <xdr:row>39</xdr:row>
      <xdr:rowOff>143328</xdr:rowOff>
    </xdr:to>
    <xdr:sp macro="" textlink="">
      <xdr:nvSpPr>
        <xdr:cNvPr id="74" name="楕円 73">
          <a:extLst>
            <a:ext uri="{FF2B5EF4-FFF2-40B4-BE49-F238E27FC236}">
              <a16:creationId xmlns:a16="http://schemas.microsoft.com/office/drawing/2014/main" id="{399DB7A8-5E5B-4A51-AFC1-E8AE7897F42F}"/>
            </a:ext>
          </a:extLst>
        </xdr:cNvPr>
        <xdr:cNvSpPr/>
      </xdr:nvSpPr>
      <xdr:spPr>
        <a:xfrm>
          <a:off x="45847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AE572CEB-DB58-427B-A628-1C3857D181C7}"/>
            </a:ext>
          </a:extLst>
        </xdr:cNvPr>
        <xdr:cNvSpPr txBox="1"/>
      </xdr:nvSpPr>
      <xdr:spPr>
        <a:xfrm>
          <a:off x="4673600"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a:extLst>
            <a:ext uri="{FF2B5EF4-FFF2-40B4-BE49-F238E27FC236}">
              <a16:creationId xmlns:a16="http://schemas.microsoft.com/office/drawing/2014/main" id="{53744703-8A60-4759-B22E-BF03FA1AEEC6}"/>
            </a:ext>
          </a:extLst>
        </xdr:cNvPr>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92528</xdr:rowOff>
    </xdr:to>
    <xdr:cxnSp macro="">
      <xdr:nvCxnSpPr>
        <xdr:cNvPr id="77" name="直線コネクタ 76">
          <a:extLst>
            <a:ext uri="{FF2B5EF4-FFF2-40B4-BE49-F238E27FC236}">
              <a16:creationId xmlns:a16="http://schemas.microsoft.com/office/drawing/2014/main" id="{8AC5C540-D24E-4808-85F2-83EA8F84C54E}"/>
            </a:ext>
          </a:extLst>
        </xdr:cNvPr>
        <xdr:cNvCxnSpPr/>
      </xdr:nvCxnSpPr>
      <xdr:spPr>
        <a:xfrm>
          <a:off x="3797300" y="674968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8" name="楕円 77">
          <a:extLst>
            <a:ext uri="{FF2B5EF4-FFF2-40B4-BE49-F238E27FC236}">
              <a16:creationId xmlns:a16="http://schemas.microsoft.com/office/drawing/2014/main" id="{24F0ABA0-7851-4E5B-BF57-0062531CC4FC}"/>
            </a:ext>
          </a:extLst>
        </xdr:cNvPr>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63137</xdr:rowOff>
    </xdr:to>
    <xdr:cxnSp macro="">
      <xdr:nvCxnSpPr>
        <xdr:cNvPr id="79" name="直線コネクタ 78">
          <a:extLst>
            <a:ext uri="{FF2B5EF4-FFF2-40B4-BE49-F238E27FC236}">
              <a16:creationId xmlns:a16="http://schemas.microsoft.com/office/drawing/2014/main" id="{FE77B181-7F20-4096-828A-5C38E7918767}"/>
            </a:ext>
          </a:extLst>
        </xdr:cNvPr>
        <xdr:cNvCxnSpPr/>
      </xdr:nvCxnSpPr>
      <xdr:spPr>
        <a:xfrm>
          <a:off x="2908300" y="67219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80" name="楕円 79">
          <a:extLst>
            <a:ext uri="{FF2B5EF4-FFF2-40B4-BE49-F238E27FC236}">
              <a16:creationId xmlns:a16="http://schemas.microsoft.com/office/drawing/2014/main" id="{1A74C44A-D300-482E-A6A9-59BAD29076A3}"/>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35378</xdr:rowOff>
    </xdr:to>
    <xdr:cxnSp macro="">
      <xdr:nvCxnSpPr>
        <xdr:cNvPr id="81" name="直線コネクタ 80">
          <a:extLst>
            <a:ext uri="{FF2B5EF4-FFF2-40B4-BE49-F238E27FC236}">
              <a16:creationId xmlns:a16="http://schemas.microsoft.com/office/drawing/2014/main" id="{F63E02BB-C219-49E8-9FA8-A620ACF5E9B6}"/>
            </a:ext>
          </a:extLst>
        </xdr:cNvPr>
        <xdr:cNvCxnSpPr/>
      </xdr:nvCxnSpPr>
      <xdr:spPr>
        <a:xfrm>
          <a:off x="2019300" y="66827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a:extLst>
            <a:ext uri="{FF2B5EF4-FFF2-40B4-BE49-F238E27FC236}">
              <a16:creationId xmlns:a16="http://schemas.microsoft.com/office/drawing/2014/main" id="{325B6F91-3AF8-4904-A485-CBEA20F12324}"/>
            </a:ext>
          </a:extLst>
        </xdr:cNvPr>
        <xdr:cNvSpPr/>
      </xdr:nvSpPr>
      <xdr:spPr>
        <a:xfrm>
          <a:off x="1079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38</xdr:row>
      <xdr:rowOff>167640</xdr:rowOff>
    </xdr:to>
    <xdr:cxnSp macro="">
      <xdr:nvCxnSpPr>
        <xdr:cNvPr id="83" name="直線コネクタ 82">
          <a:extLst>
            <a:ext uri="{FF2B5EF4-FFF2-40B4-BE49-F238E27FC236}">
              <a16:creationId xmlns:a16="http://schemas.microsoft.com/office/drawing/2014/main" id="{903F360E-5FBB-429E-BDDF-E69FF5438DAE}"/>
            </a:ext>
          </a:extLst>
        </xdr:cNvPr>
        <xdr:cNvCxnSpPr/>
      </xdr:nvCxnSpPr>
      <xdr:spPr>
        <a:xfrm>
          <a:off x="1130300" y="66435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DD163D67-716A-4073-9449-76C57DE855EB}"/>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F36813B0-6867-4D1E-9B46-E95127106DC5}"/>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C30C125F-DEC4-4EB5-AF82-3C582A7E8513}"/>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0E909479-DC59-4104-BB32-A87ABA0F03C6}"/>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id="{D9885FE6-360D-4E2A-B351-717E89056228}"/>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D8655422-3E64-4593-BBF9-024E36D96ABD}"/>
            </a:ext>
          </a:extLst>
        </xdr:cNvPr>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129EDD79-B6FD-4C21-B0FD-43CDB833FEEE}"/>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図書館】&#10;有形固定資産減価償却率">
          <a:extLst>
            <a:ext uri="{FF2B5EF4-FFF2-40B4-BE49-F238E27FC236}">
              <a16:creationId xmlns:a16="http://schemas.microsoft.com/office/drawing/2014/main" id="{496C2484-01DB-4A20-8D2F-D07F253DD578}"/>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C14C98D-0BDC-4E06-A61A-8C65A08F35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2EACD05-ED7C-4573-9ED9-C94A70B631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F51198C-3780-4031-B3A1-EC27846905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E7D40CD-950F-45DE-80A6-0ECDCEF600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E01AC07-3742-41C5-8C42-DC9F29EC41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8A4B36B-4BA2-45E0-A487-DFC2993BC4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82C6BE4-466E-45C5-BE57-37D0C999CF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7709798-AFFA-4DCA-BBB7-A9E38B5A18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3660AC6-E663-4356-A835-111C77A7E2D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E520AA-F520-4328-889E-404A2263F6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FEBABCC-E689-44B0-BA89-F66FCB349F2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D6DA46F-5BE0-4A4C-B79B-5E1E011972E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899F635-C6FB-4F87-BC57-9FE924CDCF5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EAF945E-4BDD-4B80-A51E-64A5B6B3081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D012A8F-E8E5-42D8-9C29-0582B87DF35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7798C37-A80B-47CB-916B-08250F4313B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876595F-7BC8-47FE-BA3E-079E4869553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91F13EA-18E3-46CF-9252-428FE339F80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326448D-84A3-4929-83D8-7D103E4B10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302E145-3267-402C-883C-853ADE76C13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5B48F6C-C621-4D20-A2E0-06F11B0AD5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A895190-C439-4833-AC0F-5E915B9642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F137C3D-BA59-4729-AF76-331226EE82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DFD732D3-71CE-48AC-8B55-FA378B5BA42A}"/>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C09F2916-23B8-4E9F-A0A1-7B0D75975275}"/>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9F060863-AA56-44E0-8C41-B9A02389B07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3FED9C7E-95F9-4876-8198-BEE6C260C491}"/>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75336F15-D7C3-47C3-A1C4-1FAEC2F817F4}"/>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E064EACF-A539-4BAD-A53D-CDB772BD9843}"/>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FAAF0A74-6A52-4B4F-83F1-3F5EF1158D2B}"/>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2E4946D6-B0AF-4C19-9906-882BA861950E}"/>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4DEA866C-10B7-4398-ACE7-63D3635D3F51}"/>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354678BA-513D-412A-AC75-A6AC0DEE61EB}"/>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2F8D3794-DE12-4EDA-915A-CF5C91E36683}"/>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995CAF-C37F-4095-8991-E135B70D70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B2C264-FD42-4CFB-8E6A-8B1242BCD4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1FE5B7-F5C1-4DB9-8606-9AD62373C0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B857E1-660E-4DA5-90B3-2E0850818F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DE8D4C1-1E95-44C4-A3FF-3D9891A0D4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67310</xdr:rowOff>
    </xdr:from>
    <xdr:to>
      <xdr:col>55</xdr:col>
      <xdr:colOff>50800</xdr:colOff>
      <xdr:row>39</xdr:row>
      <xdr:rowOff>168910</xdr:rowOff>
    </xdr:to>
    <xdr:sp macro="" textlink="">
      <xdr:nvSpPr>
        <xdr:cNvPr id="131" name="楕円 130">
          <a:extLst>
            <a:ext uri="{FF2B5EF4-FFF2-40B4-BE49-F238E27FC236}">
              <a16:creationId xmlns:a16="http://schemas.microsoft.com/office/drawing/2014/main" id="{5C8B8F2B-C2B5-4C13-AEFB-5BD33581245E}"/>
            </a:ext>
          </a:extLst>
        </xdr:cNvPr>
        <xdr:cNvSpPr/>
      </xdr:nvSpPr>
      <xdr:spPr>
        <a:xfrm>
          <a:off x="10426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45737</xdr:rowOff>
    </xdr:from>
    <xdr:ext cx="469744" cy="259045"/>
    <xdr:sp macro="" textlink="">
      <xdr:nvSpPr>
        <xdr:cNvPr id="132" name="【図書館】&#10;一人当たり面積該当値テキスト">
          <a:extLst>
            <a:ext uri="{FF2B5EF4-FFF2-40B4-BE49-F238E27FC236}">
              <a16:creationId xmlns:a16="http://schemas.microsoft.com/office/drawing/2014/main" id="{9B70B1A5-FB08-449C-A9F3-B88E91A1D361}"/>
            </a:ext>
          </a:extLst>
        </xdr:cNvPr>
        <xdr:cNvSpPr txBox="1"/>
      </xdr:nvSpPr>
      <xdr:spPr>
        <a:xfrm>
          <a:off x="1051560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070C0D25-F4C2-4B9D-B84C-4A8906B0E465}"/>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118110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B118D010-2BC3-48FB-94E8-9F62C89300F5}"/>
            </a:ext>
          </a:extLst>
        </xdr:cNvPr>
        <xdr:cNvCxnSpPr/>
      </xdr:nvCxnSpPr>
      <xdr:spPr>
        <a:xfrm flipV="1">
          <a:off x="9639300" y="6804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35" name="楕円 134">
          <a:extLst>
            <a:ext uri="{FF2B5EF4-FFF2-40B4-BE49-F238E27FC236}">
              <a16:creationId xmlns:a16="http://schemas.microsoft.com/office/drawing/2014/main" id="{E9FD67CF-774F-41E4-8440-E3DFBA566275}"/>
            </a:ext>
          </a:extLst>
        </xdr:cNvPr>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140970</xdr:rowOff>
    </xdr:to>
    <xdr:cxnSp macro="">
      <xdr:nvCxnSpPr>
        <xdr:cNvPr id="136" name="直線コネクタ 135">
          <a:extLst>
            <a:ext uri="{FF2B5EF4-FFF2-40B4-BE49-F238E27FC236}">
              <a16:creationId xmlns:a16="http://schemas.microsoft.com/office/drawing/2014/main" id="{7A648E6A-D17C-4A37-9512-F84F1D0EC7F0}"/>
            </a:ext>
          </a:extLst>
        </xdr:cNvPr>
        <xdr:cNvCxnSpPr/>
      </xdr:nvCxnSpPr>
      <xdr:spPr>
        <a:xfrm flipV="1">
          <a:off x="8750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7" name="楕円 136">
          <a:extLst>
            <a:ext uri="{FF2B5EF4-FFF2-40B4-BE49-F238E27FC236}">
              <a16:creationId xmlns:a16="http://schemas.microsoft.com/office/drawing/2014/main" id="{1EE26C65-7831-4A18-8513-5BA93CD25F5E}"/>
            </a:ext>
          </a:extLst>
        </xdr:cNvPr>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8" name="直線コネクタ 137">
          <a:extLst>
            <a:ext uri="{FF2B5EF4-FFF2-40B4-BE49-F238E27FC236}">
              <a16:creationId xmlns:a16="http://schemas.microsoft.com/office/drawing/2014/main" id="{8EF3A68D-04D8-4ACB-BF9A-56647A8389B0}"/>
            </a:ext>
          </a:extLst>
        </xdr:cNvPr>
        <xdr:cNvCxnSpPr/>
      </xdr:nvCxnSpPr>
      <xdr:spPr>
        <a:xfrm flipV="1">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9" name="楕円 138">
          <a:extLst>
            <a:ext uri="{FF2B5EF4-FFF2-40B4-BE49-F238E27FC236}">
              <a16:creationId xmlns:a16="http://schemas.microsoft.com/office/drawing/2014/main" id="{E4438B4A-EE41-4AA9-B7BF-F0B8A9349C1E}"/>
            </a:ext>
          </a:extLst>
        </xdr:cNvPr>
        <xdr:cNvSpPr/>
      </xdr:nvSpPr>
      <xdr:spPr>
        <a:xfrm>
          <a:off x="692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148590</xdr:rowOff>
    </xdr:to>
    <xdr:cxnSp macro="">
      <xdr:nvCxnSpPr>
        <xdr:cNvPr id="140" name="直線コネクタ 139">
          <a:extLst>
            <a:ext uri="{FF2B5EF4-FFF2-40B4-BE49-F238E27FC236}">
              <a16:creationId xmlns:a16="http://schemas.microsoft.com/office/drawing/2014/main" id="{A853EA55-7EC1-49ED-A06A-0E8034484AD9}"/>
            </a:ext>
          </a:extLst>
        </xdr:cNvPr>
        <xdr:cNvCxnSpPr/>
      </xdr:nvCxnSpPr>
      <xdr:spPr>
        <a:xfrm>
          <a:off x="6972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a16="http://schemas.microsoft.com/office/drawing/2014/main" id="{D1F6B09B-0978-4A30-A927-8C9374324CC7}"/>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a16="http://schemas.microsoft.com/office/drawing/2014/main" id="{4B31B366-E5B0-4233-8B15-2F82CFE2599D}"/>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a16="http://schemas.microsoft.com/office/drawing/2014/main" id="{C87E36AD-1A6F-4DF2-9C46-2E7F3EDC2AC1}"/>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a:extLst>
            <a:ext uri="{FF2B5EF4-FFF2-40B4-BE49-F238E27FC236}">
              <a16:creationId xmlns:a16="http://schemas.microsoft.com/office/drawing/2014/main" id="{9A0D2FBD-1368-4A7F-A55B-8FEA61A6AC86}"/>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5" name="n_1mainValue【図書館】&#10;一人当たり面積">
          <a:extLst>
            <a:ext uri="{FF2B5EF4-FFF2-40B4-BE49-F238E27FC236}">
              <a16:creationId xmlns:a16="http://schemas.microsoft.com/office/drawing/2014/main" id="{2649CC25-F388-4741-A547-E525092F2C2A}"/>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11447</xdr:rowOff>
    </xdr:from>
    <xdr:ext cx="469744" cy="259045"/>
    <xdr:sp macro="" textlink="">
      <xdr:nvSpPr>
        <xdr:cNvPr id="146" name="n_2mainValue【図書館】&#10;一人当たり面積">
          <a:extLst>
            <a:ext uri="{FF2B5EF4-FFF2-40B4-BE49-F238E27FC236}">
              <a16:creationId xmlns:a16="http://schemas.microsoft.com/office/drawing/2014/main" id="{1FC4C03E-8CCF-49D8-9220-314B44370924}"/>
            </a:ext>
          </a:extLst>
        </xdr:cNvPr>
        <xdr:cNvSpPr txBox="1"/>
      </xdr:nvSpPr>
      <xdr:spPr>
        <a:xfrm>
          <a:off x="8515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7" name="n_3mainValue【図書館】&#10;一人当たり面積">
          <a:extLst>
            <a:ext uri="{FF2B5EF4-FFF2-40B4-BE49-F238E27FC236}">
              <a16:creationId xmlns:a16="http://schemas.microsoft.com/office/drawing/2014/main" id="{2A4BF835-AF2C-4669-ABF2-83B27401A5B6}"/>
            </a:ext>
          </a:extLst>
        </xdr:cNvPr>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8" name="n_4mainValue【図書館】&#10;一人当たり面積">
          <a:extLst>
            <a:ext uri="{FF2B5EF4-FFF2-40B4-BE49-F238E27FC236}">
              <a16:creationId xmlns:a16="http://schemas.microsoft.com/office/drawing/2014/main" id="{4A6E8910-0D22-474E-A756-B0A180939C0F}"/>
            </a:ext>
          </a:extLst>
        </xdr:cNvPr>
        <xdr:cNvSpPr txBox="1"/>
      </xdr:nvSpPr>
      <xdr:spPr>
        <a:xfrm>
          <a:off x="6737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4B8F43F-0ECF-4090-B436-168C39FE4D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A234710-305D-4532-BF4F-DEF2501F863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683AF69-1562-4987-B9FB-1F946E4BDA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90C6D7A-9167-4785-B7C4-2532CF9FCB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886A5D7-30EC-4EB3-84CB-80C7A62A89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34B5EBC-1A8C-4DA3-9E51-7AEEBBF6E0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069C608-1E8C-4AFF-A692-C3C7CAD85B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5A38608-44D7-496F-9B61-9E0419EECB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11DE8F3-E704-4973-BFD9-6D771CAB6C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01BE702-352C-4BD2-BB90-4A90CB5AD9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1119001-6B2B-48E1-A277-0E7215E4384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5610DF73-01CC-4CC1-A279-7C84281F66A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B5C298E-8F50-4555-8499-B32C50B23B2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84E53A0-BF20-4C6D-B28A-5329D9CCD7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542B771D-6B1C-4CFE-8865-0FF36A6C018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CEA73EA-72FE-4559-BAF6-430B1DD490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8AA310A-D5F4-4F98-A4E3-D64A69C9AF1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ADF7E24-E280-4551-B8FA-21F04D8933C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86254C69-B30A-4A70-A631-74E93880B8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ED5CA25-08F3-4AFB-B214-78F26AB564F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9A42E38-598A-4F94-8554-3B4E03BC25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6364CB8-ADE8-4BC5-8B53-6285E13026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D4306041-B87C-4AE8-AD3C-F2E90523F4B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94CB7FC-5893-4187-A026-34A5793338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C0AEEA7C-3F03-4BC7-82D9-50804CD39096}"/>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9F0F327D-AC65-48A4-95F5-0C8D9363563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2B709302-BC3D-42A3-9EDA-D71FE3D6AFE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6068F698-1DFC-463C-8B95-171DCCCD7731}"/>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1987F5F7-D543-45F2-9B72-F3BA26EE36B1}"/>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7A59BD3-5C15-42D6-8017-2A6DDBCD915F}"/>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12084D5B-E804-4A47-A449-5864B23DDD55}"/>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D9261D69-2BAE-4CD6-BC4E-54D724172CBE}"/>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A90DF8A7-A40A-4980-8D2C-E93ADEBA071F}"/>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792B7978-6AD3-4DE7-90EB-E0A2B1DF1AA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35347053-A26E-47C2-8010-E210469A53EE}"/>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85FF9E-0F27-4733-830D-2B6B7D1611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8941B63-114F-45D1-91F0-178D5E24D1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3852A8-3A8E-45DA-9176-0F2D48CAE1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2C211D-F886-4109-80F8-91A2915ACD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2ECF19D-53BC-4994-8063-824CE495C5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170180</xdr:rowOff>
    </xdr:from>
    <xdr:to>
      <xdr:col>24</xdr:col>
      <xdr:colOff>114300</xdr:colOff>
      <xdr:row>61</xdr:row>
      <xdr:rowOff>100330</xdr:rowOff>
    </xdr:to>
    <xdr:sp macro="" textlink="">
      <xdr:nvSpPr>
        <xdr:cNvPr id="189" name="楕円 188">
          <a:extLst>
            <a:ext uri="{FF2B5EF4-FFF2-40B4-BE49-F238E27FC236}">
              <a16:creationId xmlns:a16="http://schemas.microsoft.com/office/drawing/2014/main" id="{548B1848-CFB9-495F-82C0-C6E2E5F0CC9B}"/>
            </a:ext>
          </a:extLst>
        </xdr:cNvPr>
        <xdr:cNvSpPr/>
      </xdr:nvSpPr>
      <xdr:spPr>
        <a:xfrm>
          <a:off x="4584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148607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FC35E7C-8707-4E5B-A387-BFD99006EBBF}"/>
            </a:ext>
          </a:extLst>
        </xdr:cNvPr>
        <xdr:cNvSpPr txBox="1"/>
      </xdr:nvSpPr>
      <xdr:spPr>
        <a:xfrm>
          <a:off x="4673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191" name="楕円 190">
          <a:extLst>
            <a:ext uri="{FF2B5EF4-FFF2-40B4-BE49-F238E27FC236}">
              <a16:creationId xmlns:a16="http://schemas.microsoft.com/office/drawing/2014/main" id="{C1CC1E38-F99E-471C-9B85-E515412C0EEA}"/>
            </a:ext>
          </a:extLst>
        </xdr:cNvPr>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49530</xdr:rowOff>
    </xdr:to>
    <xdr:cxnSp macro="">
      <xdr:nvCxnSpPr>
        <xdr:cNvPr id="192" name="直線コネクタ 191">
          <a:extLst>
            <a:ext uri="{FF2B5EF4-FFF2-40B4-BE49-F238E27FC236}">
              <a16:creationId xmlns:a16="http://schemas.microsoft.com/office/drawing/2014/main" id="{F9C63E16-9D1E-4EDC-B6DE-14A664BFB27D}"/>
            </a:ext>
          </a:extLst>
        </xdr:cNvPr>
        <xdr:cNvCxnSpPr/>
      </xdr:nvCxnSpPr>
      <xdr:spPr>
        <a:xfrm>
          <a:off x="3797300" y="104679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92075</xdr:rowOff>
    </xdr:from>
    <xdr:to>
      <xdr:col>15</xdr:col>
      <xdr:colOff>101600</xdr:colOff>
      <xdr:row>61</xdr:row>
      <xdr:rowOff>22225</xdr:rowOff>
    </xdr:to>
    <xdr:sp macro="" textlink="">
      <xdr:nvSpPr>
        <xdr:cNvPr id="193" name="楕円 192">
          <a:extLst>
            <a:ext uri="{FF2B5EF4-FFF2-40B4-BE49-F238E27FC236}">
              <a16:creationId xmlns:a16="http://schemas.microsoft.com/office/drawing/2014/main" id="{5D6DB508-C4B9-4196-980E-4C2D72B1C0E9}"/>
            </a:ext>
          </a:extLst>
        </xdr:cNvPr>
        <xdr:cNvSpPr/>
      </xdr:nvSpPr>
      <xdr:spPr>
        <a:xfrm>
          <a:off x="2857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142875</xdr:rowOff>
    </xdr:from>
    <xdr:to>
      <xdr:col>19</xdr:col>
      <xdr:colOff>177800</xdr:colOff>
      <xdr:row>61</xdr:row>
      <xdr:rowOff>9525</xdr:rowOff>
    </xdr:to>
    <xdr:cxnSp macro="">
      <xdr:nvCxnSpPr>
        <xdr:cNvPr id="194" name="直線コネクタ 193">
          <a:extLst>
            <a:ext uri="{FF2B5EF4-FFF2-40B4-BE49-F238E27FC236}">
              <a16:creationId xmlns:a16="http://schemas.microsoft.com/office/drawing/2014/main" id="{D86C6D10-66F8-4F39-85FF-0FB8FA716183}"/>
            </a:ext>
          </a:extLst>
        </xdr:cNvPr>
        <xdr:cNvCxnSpPr/>
      </xdr:nvCxnSpPr>
      <xdr:spPr>
        <a:xfrm>
          <a:off x="2908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44450</xdr:rowOff>
    </xdr:from>
    <xdr:to>
      <xdr:col>10</xdr:col>
      <xdr:colOff>165100</xdr:colOff>
      <xdr:row>62</xdr:row>
      <xdr:rowOff>146050</xdr:rowOff>
    </xdr:to>
    <xdr:sp macro="" textlink="">
      <xdr:nvSpPr>
        <xdr:cNvPr id="195" name="楕円 194">
          <a:extLst>
            <a:ext uri="{FF2B5EF4-FFF2-40B4-BE49-F238E27FC236}">
              <a16:creationId xmlns:a16="http://schemas.microsoft.com/office/drawing/2014/main" id="{A2F2BCAF-177E-4155-8D9D-DEF82703E9A4}"/>
            </a:ext>
          </a:extLst>
        </xdr:cNvPr>
        <xdr:cNvSpPr/>
      </xdr:nvSpPr>
      <xdr:spPr>
        <a:xfrm>
          <a:off x="196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62</xdr:row>
      <xdr:rowOff>95250</xdr:rowOff>
    </xdr:to>
    <xdr:cxnSp macro="">
      <xdr:nvCxnSpPr>
        <xdr:cNvPr id="196" name="直線コネクタ 195">
          <a:extLst>
            <a:ext uri="{FF2B5EF4-FFF2-40B4-BE49-F238E27FC236}">
              <a16:creationId xmlns:a16="http://schemas.microsoft.com/office/drawing/2014/main" id="{CA888595-0349-4138-9722-847CEEED9E10}"/>
            </a:ext>
          </a:extLst>
        </xdr:cNvPr>
        <xdr:cNvCxnSpPr/>
      </xdr:nvCxnSpPr>
      <xdr:spPr>
        <a:xfrm flipV="1">
          <a:off x="2019300" y="1042987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7" name="楕円 196">
          <a:extLst>
            <a:ext uri="{FF2B5EF4-FFF2-40B4-BE49-F238E27FC236}">
              <a16:creationId xmlns:a16="http://schemas.microsoft.com/office/drawing/2014/main" id="{87353F1F-4312-47F0-9FAC-56A20CB0AE91}"/>
            </a:ext>
          </a:extLst>
        </xdr:cNvPr>
        <xdr:cNvSpPr/>
      </xdr:nvSpPr>
      <xdr:spPr>
        <a:xfrm>
          <a:off x="1079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95250</xdr:rowOff>
    </xdr:to>
    <xdr:cxnSp macro="">
      <xdr:nvCxnSpPr>
        <xdr:cNvPr id="198" name="直線コネクタ 197">
          <a:extLst>
            <a:ext uri="{FF2B5EF4-FFF2-40B4-BE49-F238E27FC236}">
              <a16:creationId xmlns:a16="http://schemas.microsoft.com/office/drawing/2014/main" id="{E2CAFD5E-45A2-4C97-A183-0AB9FB885B6A}"/>
            </a:ext>
          </a:extLst>
        </xdr:cNvPr>
        <xdr:cNvCxnSpPr/>
      </xdr:nvCxnSpPr>
      <xdr:spPr>
        <a:xfrm>
          <a:off x="1130300" y="106432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45E54210-B07B-4AAE-B865-5AA77F1BE313}"/>
            </a:ext>
          </a:extLst>
        </xdr:cNvPr>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B9716EA5-B540-42EF-99CA-0F52D6852B88}"/>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03F235A4-E08D-4D40-B9D4-AAAA1CE806AB}"/>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FA23D63B-5BAF-4968-A181-BCD4F4F9B8C6}"/>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203" name="n_1mainValue【体育館・プール】&#10;有形固定資産減価償却率">
          <a:extLst>
            <a:ext uri="{FF2B5EF4-FFF2-40B4-BE49-F238E27FC236}">
              <a16:creationId xmlns:a16="http://schemas.microsoft.com/office/drawing/2014/main" id="{8C46DA11-59A3-4DB4-BA71-960259BAE119}"/>
            </a:ext>
          </a:extLst>
        </xdr:cNvPr>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13352</xdr:rowOff>
    </xdr:from>
    <xdr:ext cx="405111" cy="259045"/>
    <xdr:sp macro="" textlink="">
      <xdr:nvSpPr>
        <xdr:cNvPr id="204" name="n_2mainValue【体育館・プール】&#10;有形固定資産減価償却率">
          <a:extLst>
            <a:ext uri="{FF2B5EF4-FFF2-40B4-BE49-F238E27FC236}">
              <a16:creationId xmlns:a16="http://schemas.microsoft.com/office/drawing/2014/main" id="{3291B173-1FEA-458F-A612-3AFF5FD7036C}"/>
            </a:ext>
          </a:extLst>
        </xdr:cNvPr>
        <xdr:cNvSpPr txBox="1"/>
      </xdr:nvSpPr>
      <xdr:spPr>
        <a:xfrm>
          <a:off x="2705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137177</xdr:rowOff>
    </xdr:from>
    <xdr:ext cx="405111" cy="259045"/>
    <xdr:sp macro="" textlink="">
      <xdr:nvSpPr>
        <xdr:cNvPr id="205" name="n_3mainValue【体育館・プール】&#10;有形固定資産減価償却率">
          <a:extLst>
            <a:ext uri="{FF2B5EF4-FFF2-40B4-BE49-F238E27FC236}">
              <a16:creationId xmlns:a16="http://schemas.microsoft.com/office/drawing/2014/main" id="{F7CC80F2-7C3D-4BF2-960A-282E3EAD506E}"/>
            </a:ext>
          </a:extLst>
        </xdr:cNvPr>
        <xdr:cNvSpPr txBox="1"/>
      </xdr:nvSpPr>
      <xdr:spPr>
        <a:xfrm>
          <a:off x="1816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6" name="n_4mainValue【体育館・プール】&#10;有形固定資産減価償却率">
          <a:extLst>
            <a:ext uri="{FF2B5EF4-FFF2-40B4-BE49-F238E27FC236}">
              <a16:creationId xmlns:a16="http://schemas.microsoft.com/office/drawing/2014/main" id="{F6A002DA-F70F-4010-9EF8-EE08143EDC92}"/>
            </a:ext>
          </a:extLst>
        </xdr:cNvPr>
        <xdr:cNvSpPr txBox="1"/>
      </xdr:nvSpPr>
      <xdr:spPr>
        <a:xfrm>
          <a:off x="927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2CB74C2-8081-40ED-BBBC-061B036D9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A27303A-CBAA-46B2-9743-DBCD1748DA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D906730-0D8C-415A-B7FB-018DC44406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5EC71A2-124A-42CA-B0A3-C10B1F4B23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A66C6DA-47DA-4716-A2A6-6EA0404A33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4131965-69E7-456C-BA19-78BA0A3700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2B6B69D-0D83-4305-93AB-185F82188B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F1DDD58-A7AA-4AC1-8FA4-32383FC2E9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F984D03-2B0B-40EC-84E2-9CA820E01E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AD10E68-B9C9-4D4E-8F70-F5A43B4D67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9B42B8C-D63D-4FF5-9964-C797C383A82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D45FFD7D-8105-417A-AE60-E0F7768D54D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BDCE996-8F14-4132-BB2A-45FAEEF8341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A0C0ADA5-6298-47D0-AAE4-E962F534EA3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FCD3ED8-EBD7-48A1-B659-AE642242C15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239552ED-A0D0-44A4-AC7F-B471481BC12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826D3C1-A10C-4BB1-8796-CE6C151E9D4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A268ECAD-FFD5-4171-B4DA-B67CF0D5E7A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D4BF76D-3C4A-4B8E-8F6F-567397C91EE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E662A172-7CCB-4CDF-A03C-FA248E26824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B4F39EE-4BE0-44CA-ADCC-FB38610D9A2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D3CEDABF-0288-446F-985B-4B004115E6B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3F3B5EE-39E7-4359-9B0D-EB81436304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E025284-077B-431F-952C-7CAEEB3D54A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367763A4-4CC9-42ED-B539-5F10BD75ED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5D0B2E5E-BB9A-4DD4-A53B-BF32211C5096}"/>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3CDC16F6-0C1B-45F5-A789-0F5269E2EF9D}"/>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F520772A-71A3-4350-AD90-9CF51BFC603D}"/>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9FE30E7D-6FFA-483F-824D-02016E5BDD5F}"/>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7074B05E-0079-4A8B-A997-40F30FBD58B6}"/>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a16="http://schemas.microsoft.com/office/drawing/2014/main" id="{6BB4AE17-E83B-4055-BA72-344233D164C5}"/>
            </a:ext>
          </a:extLst>
        </xdr:cNvPr>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8A52FF05-53AC-47EE-A8E9-3E98976F853C}"/>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FBD61141-35B0-4A5C-9D17-3CD43365BCA0}"/>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AB438BEA-3F18-47ED-8438-E67DC655312A}"/>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93ADCAB9-C356-4BE1-B6FB-ECE1C646CCC3}"/>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9297D2AC-D062-4B2A-AF87-BDCDB3A60078}"/>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F420F8-CCE5-4C2D-9D0D-D1827FC42E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AE8D1E-4E3B-4256-92EA-ADE6B2A716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B21B86-EB0A-447D-9317-E3187CCDB8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0BBE3E0-D0DA-4C5F-AF0F-11B07FD275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19B5928-7347-4231-892B-56B21248A5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60234</xdr:rowOff>
    </xdr:from>
    <xdr:to>
      <xdr:col>55</xdr:col>
      <xdr:colOff>50800</xdr:colOff>
      <xdr:row>63</xdr:row>
      <xdr:rowOff>161834</xdr:rowOff>
    </xdr:to>
    <xdr:sp macro="" textlink="">
      <xdr:nvSpPr>
        <xdr:cNvPr id="248" name="楕円 247">
          <a:extLst>
            <a:ext uri="{FF2B5EF4-FFF2-40B4-BE49-F238E27FC236}">
              <a16:creationId xmlns:a16="http://schemas.microsoft.com/office/drawing/2014/main" id="{EED3C3FD-8C59-4CAB-BDC0-986C819766EE}"/>
            </a:ext>
          </a:extLst>
        </xdr:cNvPr>
        <xdr:cNvSpPr/>
      </xdr:nvSpPr>
      <xdr:spPr>
        <a:xfrm>
          <a:off x="104267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38661</xdr:rowOff>
    </xdr:from>
    <xdr:ext cx="469744" cy="259045"/>
    <xdr:sp macro="" textlink="">
      <xdr:nvSpPr>
        <xdr:cNvPr id="249" name="【体育館・プール】&#10;一人当たり面積該当値テキスト">
          <a:extLst>
            <a:ext uri="{FF2B5EF4-FFF2-40B4-BE49-F238E27FC236}">
              <a16:creationId xmlns:a16="http://schemas.microsoft.com/office/drawing/2014/main" id="{74522215-B442-4A84-92CB-093C2CD894E2}"/>
            </a:ext>
          </a:extLst>
        </xdr:cNvPr>
        <xdr:cNvSpPr txBox="1"/>
      </xdr:nvSpPr>
      <xdr:spPr>
        <a:xfrm>
          <a:off x="10515600"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65133</xdr:rowOff>
    </xdr:from>
    <xdr:to>
      <xdr:col>50</xdr:col>
      <xdr:colOff>165100</xdr:colOff>
      <xdr:row>63</xdr:row>
      <xdr:rowOff>166733</xdr:rowOff>
    </xdr:to>
    <xdr:sp macro="" textlink="">
      <xdr:nvSpPr>
        <xdr:cNvPr id="250" name="楕円 249">
          <a:extLst>
            <a:ext uri="{FF2B5EF4-FFF2-40B4-BE49-F238E27FC236}">
              <a16:creationId xmlns:a16="http://schemas.microsoft.com/office/drawing/2014/main" id="{53B2D82C-9FFF-4518-AAB8-4B55AD35F865}"/>
            </a:ext>
          </a:extLst>
        </xdr:cNvPr>
        <xdr:cNvSpPr/>
      </xdr:nvSpPr>
      <xdr:spPr>
        <a:xfrm>
          <a:off x="9588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111034</xdr:rowOff>
    </xdr:from>
    <xdr:to>
      <xdr:col>55</xdr:col>
      <xdr:colOff>0</xdr:colOff>
      <xdr:row>63</xdr:row>
      <xdr:rowOff>115933</xdr:rowOff>
    </xdr:to>
    <xdr:cxnSp macro="">
      <xdr:nvCxnSpPr>
        <xdr:cNvPr id="251" name="直線コネクタ 250">
          <a:extLst>
            <a:ext uri="{FF2B5EF4-FFF2-40B4-BE49-F238E27FC236}">
              <a16:creationId xmlns:a16="http://schemas.microsoft.com/office/drawing/2014/main" id="{ECA8A6F7-1F83-4640-8455-90F1E364E921}"/>
            </a:ext>
          </a:extLst>
        </xdr:cNvPr>
        <xdr:cNvCxnSpPr/>
      </xdr:nvCxnSpPr>
      <xdr:spPr>
        <a:xfrm flipV="1">
          <a:off x="9639300" y="1091238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68399</xdr:rowOff>
    </xdr:from>
    <xdr:to>
      <xdr:col>46</xdr:col>
      <xdr:colOff>38100</xdr:colOff>
      <xdr:row>63</xdr:row>
      <xdr:rowOff>169999</xdr:rowOff>
    </xdr:to>
    <xdr:sp macro="" textlink="">
      <xdr:nvSpPr>
        <xdr:cNvPr id="252" name="楕円 251">
          <a:extLst>
            <a:ext uri="{FF2B5EF4-FFF2-40B4-BE49-F238E27FC236}">
              <a16:creationId xmlns:a16="http://schemas.microsoft.com/office/drawing/2014/main" id="{526D3BA6-3F1A-46D2-9556-7EA780D3B657}"/>
            </a:ext>
          </a:extLst>
        </xdr:cNvPr>
        <xdr:cNvSpPr/>
      </xdr:nvSpPr>
      <xdr:spPr>
        <a:xfrm>
          <a:off x="8699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115933</xdr:rowOff>
    </xdr:from>
    <xdr:to>
      <xdr:col>50</xdr:col>
      <xdr:colOff>114300</xdr:colOff>
      <xdr:row>63</xdr:row>
      <xdr:rowOff>119199</xdr:rowOff>
    </xdr:to>
    <xdr:cxnSp macro="">
      <xdr:nvCxnSpPr>
        <xdr:cNvPr id="253" name="直線コネクタ 252">
          <a:extLst>
            <a:ext uri="{FF2B5EF4-FFF2-40B4-BE49-F238E27FC236}">
              <a16:creationId xmlns:a16="http://schemas.microsoft.com/office/drawing/2014/main" id="{0E489A63-8901-48A4-92CC-E5111ED99884}"/>
            </a:ext>
          </a:extLst>
        </xdr:cNvPr>
        <xdr:cNvCxnSpPr/>
      </xdr:nvCxnSpPr>
      <xdr:spPr>
        <a:xfrm flipV="1">
          <a:off x="8750300" y="1091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73297</xdr:rowOff>
    </xdr:from>
    <xdr:to>
      <xdr:col>41</xdr:col>
      <xdr:colOff>101600</xdr:colOff>
      <xdr:row>64</xdr:row>
      <xdr:rowOff>3447</xdr:rowOff>
    </xdr:to>
    <xdr:sp macro="" textlink="">
      <xdr:nvSpPr>
        <xdr:cNvPr id="254" name="楕円 253">
          <a:extLst>
            <a:ext uri="{FF2B5EF4-FFF2-40B4-BE49-F238E27FC236}">
              <a16:creationId xmlns:a16="http://schemas.microsoft.com/office/drawing/2014/main" id="{1EC10B68-1ACC-4FA8-B6AF-416015C25324}"/>
            </a:ext>
          </a:extLst>
        </xdr:cNvPr>
        <xdr:cNvSpPr/>
      </xdr:nvSpPr>
      <xdr:spPr>
        <a:xfrm>
          <a:off x="7810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119199</xdr:rowOff>
    </xdr:from>
    <xdr:to>
      <xdr:col>45</xdr:col>
      <xdr:colOff>177800</xdr:colOff>
      <xdr:row>63</xdr:row>
      <xdr:rowOff>124097</xdr:rowOff>
    </xdr:to>
    <xdr:cxnSp macro="">
      <xdr:nvCxnSpPr>
        <xdr:cNvPr id="255" name="直線コネクタ 254">
          <a:extLst>
            <a:ext uri="{FF2B5EF4-FFF2-40B4-BE49-F238E27FC236}">
              <a16:creationId xmlns:a16="http://schemas.microsoft.com/office/drawing/2014/main" id="{2324CE0A-05CE-439B-A769-C50A2209C033}"/>
            </a:ext>
          </a:extLst>
        </xdr:cNvPr>
        <xdr:cNvCxnSpPr/>
      </xdr:nvCxnSpPr>
      <xdr:spPr>
        <a:xfrm flipV="1">
          <a:off x="7861300" y="1092054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53703</xdr:rowOff>
    </xdr:from>
    <xdr:to>
      <xdr:col>36</xdr:col>
      <xdr:colOff>165100</xdr:colOff>
      <xdr:row>63</xdr:row>
      <xdr:rowOff>155303</xdr:rowOff>
    </xdr:to>
    <xdr:sp macro="" textlink="">
      <xdr:nvSpPr>
        <xdr:cNvPr id="256" name="楕円 255">
          <a:extLst>
            <a:ext uri="{FF2B5EF4-FFF2-40B4-BE49-F238E27FC236}">
              <a16:creationId xmlns:a16="http://schemas.microsoft.com/office/drawing/2014/main" id="{78DAA295-97E2-4C92-8117-6AD7E9F81F98}"/>
            </a:ext>
          </a:extLst>
        </xdr:cNvPr>
        <xdr:cNvSpPr/>
      </xdr:nvSpPr>
      <xdr:spPr>
        <a:xfrm>
          <a:off x="69215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104503</xdr:rowOff>
    </xdr:from>
    <xdr:to>
      <xdr:col>41</xdr:col>
      <xdr:colOff>50800</xdr:colOff>
      <xdr:row>63</xdr:row>
      <xdr:rowOff>124097</xdr:rowOff>
    </xdr:to>
    <xdr:cxnSp macro="">
      <xdr:nvCxnSpPr>
        <xdr:cNvPr id="257" name="直線コネクタ 256">
          <a:extLst>
            <a:ext uri="{FF2B5EF4-FFF2-40B4-BE49-F238E27FC236}">
              <a16:creationId xmlns:a16="http://schemas.microsoft.com/office/drawing/2014/main" id="{E0A98B90-E71C-4F22-B757-A6ED438A27EB}"/>
            </a:ext>
          </a:extLst>
        </xdr:cNvPr>
        <xdr:cNvCxnSpPr/>
      </xdr:nvCxnSpPr>
      <xdr:spPr>
        <a:xfrm>
          <a:off x="6972300" y="109058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a16="http://schemas.microsoft.com/office/drawing/2014/main" id="{5AEA7325-7676-447A-BB01-176F553B2CBC}"/>
            </a:ext>
          </a:extLst>
        </xdr:cNvPr>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a16="http://schemas.microsoft.com/office/drawing/2014/main" id="{9D5E56EB-F3EE-477B-8C86-0B13E671D9EC}"/>
            </a:ext>
          </a:extLst>
        </xdr:cNvPr>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a16="http://schemas.microsoft.com/office/drawing/2014/main" id="{31430EBE-9F24-46AC-A035-594499C088EB}"/>
            </a:ext>
          </a:extLst>
        </xdr:cNvPr>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a16="http://schemas.microsoft.com/office/drawing/2014/main" id="{02D90396-059F-4A0C-9847-5145F0EC51B0}"/>
            </a:ext>
          </a:extLst>
        </xdr:cNvPr>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157860</xdr:rowOff>
    </xdr:from>
    <xdr:ext cx="469744" cy="259045"/>
    <xdr:sp macro="" textlink="">
      <xdr:nvSpPr>
        <xdr:cNvPr id="262" name="n_1mainValue【体育館・プール】&#10;一人当たり面積">
          <a:extLst>
            <a:ext uri="{FF2B5EF4-FFF2-40B4-BE49-F238E27FC236}">
              <a16:creationId xmlns:a16="http://schemas.microsoft.com/office/drawing/2014/main" id="{01BC8141-1244-44AF-A0A7-006CB6723FD2}"/>
            </a:ext>
          </a:extLst>
        </xdr:cNvPr>
        <xdr:cNvSpPr txBox="1"/>
      </xdr:nvSpPr>
      <xdr:spPr>
        <a:xfrm>
          <a:off x="93917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161126</xdr:rowOff>
    </xdr:from>
    <xdr:ext cx="469744" cy="259045"/>
    <xdr:sp macro="" textlink="">
      <xdr:nvSpPr>
        <xdr:cNvPr id="263" name="n_2mainValue【体育館・プール】&#10;一人当たり面積">
          <a:extLst>
            <a:ext uri="{FF2B5EF4-FFF2-40B4-BE49-F238E27FC236}">
              <a16:creationId xmlns:a16="http://schemas.microsoft.com/office/drawing/2014/main" id="{15C176CD-527D-4691-8268-38E4DA584653}"/>
            </a:ext>
          </a:extLst>
        </xdr:cNvPr>
        <xdr:cNvSpPr txBox="1"/>
      </xdr:nvSpPr>
      <xdr:spPr>
        <a:xfrm>
          <a:off x="8515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166024</xdr:rowOff>
    </xdr:from>
    <xdr:ext cx="469744" cy="259045"/>
    <xdr:sp macro="" textlink="">
      <xdr:nvSpPr>
        <xdr:cNvPr id="264" name="n_3mainValue【体育館・プール】&#10;一人当たり面積">
          <a:extLst>
            <a:ext uri="{FF2B5EF4-FFF2-40B4-BE49-F238E27FC236}">
              <a16:creationId xmlns:a16="http://schemas.microsoft.com/office/drawing/2014/main" id="{78936AE5-A8D4-47C7-BFAC-5FF35C4BA7A1}"/>
            </a:ext>
          </a:extLst>
        </xdr:cNvPr>
        <xdr:cNvSpPr txBox="1"/>
      </xdr:nvSpPr>
      <xdr:spPr>
        <a:xfrm>
          <a:off x="7626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146430</xdr:rowOff>
    </xdr:from>
    <xdr:ext cx="469744" cy="259045"/>
    <xdr:sp macro="" textlink="">
      <xdr:nvSpPr>
        <xdr:cNvPr id="265" name="n_4mainValue【体育館・プール】&#10;一人当たり面積">
          <a:extLst>
            <a:ext uri="{FF2B5EF4-FFF2-40B4-BE49-F238E27FC236}">
              <a16:creationId xmlns:a16="http://schemas.microsoft.com/office/drawing/2014/main" id="{7A61C69C-F906-4434-991A-18E55595D951}"/>
            </a:ext>
          </a:extLst>
        </xdr:cNvPr>
        <xdr:cNvSpPr txBox="1"/>
      </xdr:nvSpPr>
      <xdr:spPr>
        <a:xfrm>
          <a:off x="6737427" y="10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9F05CFA-1A42-415E-A958-E9F5ECDAA6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EC4A098-2C1A-4043-A349-DE620789F5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4D52603-D7EE-4264-A23B-6966BC9551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3B5D0A8-F18A-48F7-A637-31B2E96D5E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77B97A0-208A-4CFC-AD7D-0593797705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AA69D2C-1403-4CC4-85A8-8873956545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BD7412E-184F-407B-B4A5-94FD576006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F8A6C9A-EA1C-48B9-A8BE-CEA2990DFF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1056EE1-7CC8-4B70-9896-8F52F2229B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2246053-5531-4913-84CC-5707F6748D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DCE438E-A84F-45D1-A3FC-D81DD7A9A5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4B16638-56FC-49B1-89FF-59BFD8AC1D1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356EB62-EE3E-4414-B2FC-4207D6C907E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B5FB06F-04E4-4207-81FC-14CFC860AC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3B1A9480-68B5-4B0A-BCF9-33425CBEB3D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688EDC7-110F-45AA-9BA5-5556D6D672C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437A22B-EE33-414B-8290-72029B013B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19FA364-1423-4996-8603-2F07E8CF95A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9936CEAF-A7C1-42A7-A4B2-B0FE144847E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8224A97-18C9-432F-B3E3-B6883679DCF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87F9FF0-D160-4F14-BF4C-1833C9D7F9B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801560C-7C1C-4765-AC6B-35977C1C720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1210A109-9D1D-400F-AD4A-DB2AE0E84A9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CF9BDFAD-9127-4C0F-88C7-04968D1AB3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E4F3B49A-A3FC-4EF4-B539-C10F3B409799}"/>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1ECC187E-1FA7-49AF-B698-5786987859FE}"/>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A37929D8-0601-49DD-AEBD-F6BE2243F6C3}"/>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D5DED21C-5011-4DF1-A877-3A3334913F72}"/>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01403C66-860F-43EF-8F69-32C61728A0D3}"/>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2885D32F-50A1-4785-A1C2-F1B7B99741FD}"/>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AF2537F0-BC08-4657-81F7-DBAB65E9575F}"/>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67A2B606-A803-4F63-831B-BBDB5C887D91}"/>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2D2037CD-416F-478E-8D7C-0F101983B41A}"/>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EE42F65D-AC13-44B5-9D77-BFA05885723C}"/>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CF09E01F-F51B-4A75-9562-AB2B4FBF8EDF}"/>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9C9159-0838-4F60-BDAF-8A71812353A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4118BEE-9FB1-4F58-83E0-F6F3B93B8E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CCCE503-5821-4BAB-87EF-8EF4F59FA1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6B27A91-4BA8-4AD4-B2E8-20B0EEF03D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026F6C6-C681-4AD7-82CF-7710F73753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306" name="楕円 305">
          <a:extLst>
            <a:ext uri="{FF2B5EF4-FFF2-40B4-BE49-F238E27FC236}">
              <a16:creationId xmlns:a16="http://schemas.microsoft.com/office/drawing/2014/main" id="{9AE9B108-20C2-4470-B3DE-58752A64E50F}"/>
            </a:ext>
          </a:extLst>
        </xdr:cNvPr>
        <xdr:cNvSpPr/>
      </xdr:nvSpPr>
      <xdr:spPr>
        <a:xfrm>
          <a:off x="4584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3E8238BB-7AF8-4705-9793-F5FEE27E89FF}"/>
            </a:ext>
          </a:extLst>
        </xdr:cNvPr>
        <xdr:cNvSpPr txBox="1"/>
      </xdr:nvSpPr>
      <xdr:spPr>
        <a:xfrm>
          <a:off x="4673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308" name="楕円 307">
          <a:extLst>
            <a:ext uri="{FF2B5EF4-FFF2-40B4-BE49-F238E27FC236}">
              <a16:creationId xmlns:a16="http://schemas.microsoft.com/office/drawing/2014/main" id="{40E20D45-428B-452D-A105-DCBDD539D833}"/>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5714</xdr:rowOff>
    </xdr:to>
    <xdr:cxnSp macro="">
      <xdr:nvCxnSpPr>
        <xdr:cNvPr id="309" name="直線コネクタ 308">
          <a:extLst>
            <a:ext uri="{FF2B5EF4-FFF2-40B4-BE49-F238E27FC236}">
              <a16:creationId xmlns:a16="http://schemas.microsoft.com/office/drawing/2014/main" id="{DC800018-3976-4263-A9FC-DC83853A39C8}"/>
            </a:ext>
          </a:extLst>
        </xdr:cNvPr>
        <xdr:cNvCxnSpPr/>
      </xdr:nvCxnSpPr>
      <xdr:spPr>
        <a:xfrm>
          <a:off x="3797300" y="144056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86361</xdr:rowOff>
    </xdr:from>
    <xdr:to>
      <xdr:col>15</xdr:col>
      <xdr:colOff>101600</xdr:colOff>
      <xdr:row>84</xdr:row>
      <xdr:rowOff>16511</xdr:rowOff>
    </xdr:to>
    <xdr:sp macro="" textlink="">
      <xdr:nvSpPr>
        <xdr:cNvPr id="310" name="楕円 309">
          <a:extLst>
            <a:ext uri="{FF2B5EF4-FFF2-40B4-BE49-F238E27FC236}">
              <a16:creationId xmlns:a16="http://schemas.microsoft.com/office/drawing/2014/main" id="{65B4E27E-09ED-4613-B102-E7F0B60ED953}"/>
            </a:ext>
          </a:extLst>
        </xdr:cNvPr>
        <xdr:cNvSpPr/>
      </xdr:nvSpPr>
      <xdr:spPr>
        <a:xfrm>
          <a:off x="2857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137161</xdr:rowOff>
    </xdr:from>
    <xdr:to>
      <xdr:col>19</xdr:col>
      <xdr:colOff>177800</xdr:colOff>
      <xdr:row>84</xdr:row>
      <xdr:rowOff>3811</xdr:rowOff>
    </xdr:to>
    <xdr:cxnSp macro="">
      <xdr:nvCxnSpPr>
        <xdr:cNvPr id="311" name="直線コネクタ 310">
          <a:extLst>
            <a:ext uri="{FF2B5EF4-FFF2-40B4-BE49-F238E27FC236}">
              <a16:creationId xmlns:a16="http://schemas.microsoft.com/office/drawing/2014/main" id="{DA074A53-61FB-4A11-A1BF-673A467A885B}"/>
            </a:ext>
          </a:extLst>
        </xdr:cNvPr>
        <xdr:cNvCxnSpPr/>
      </xdr:nvCxnSpPr>
      <xdr:spPr>
        <a:xfrm>
          <a:off x="2908300" y="14367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312" name="楕円 311">
          <a:extLst>
            <a:ext uri="{FF2B5EF4-FFF2-40B4-BE49-F238E27FC236}">
              <a16:creationId xmlns:a16="http://schemas.microsoft.com/office/drawing/2014/main" id="{25F14D5C-7233-4457-83C1-DB7D262BF8EE}"/>
            </a:ext>
          </a:extLst>
        </xdr:cNvPr>
        <xdr:cNvSpPr/>
      </xdr:nvSpPr>
      <xdr:spPr>
        <a:xfrm>
          <a:off x="196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137161</xdr:rowOff>
    </xdr:to>
    <xdr:cxnSp macro="">
      <xdr:nvCxnSpPr>
        <xdr:cNvPr id="313" name="直線コネクタ 312">
          <a:extLst>
            <a:ext uri="{FF2B5EF4-FFF2-40B4-BE49-F238E27FC236}">
              <a16:creationId xmlns:a16="http://schemas.microsoft.com/office/drawing/2014/main" id="{3CE2AEB2-6655-4070-A4FE-420B4C770258}"/>
            </a:ext>
          </a:extLst>
        </xdr:cNvPr>
        <xdr:cNvCxnSpPr/>
      </xdr:nvCxnSpPr>
      <xdr:spPr>
        <a:xfrm>
          <a:off x="2019300" y="14340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4" name="楕円 313">
          <a:extLst>
            <a:ext uri="{FF2B5EF4-FFF2-40B4-BE49-F238E27FC236}">
              <a16:creationId xmlns:a16="http://schemas.microsoft.com/office/drawing/2014/main" id="{63F814E6-C6CC-48EE-914E-74610A34576B}"/>
            </a:ext>
          </a:extLst>
        </xdr:cNvPr>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110489</xdr:rowOff>
    </xdr:to>
    <xdr:cxnSp macro="">
      <xdr:nvCxnSpPr>
        <xdr:cNvPr id="315" name="直線コネクタ 314">
          <a:extLst>
            <a:ext uri="{FF2B5EF4-FFF2-40B4-BE49-F238E27FC236}">
              <a16:creationId xmlns:a16="http://schemas.microsoft.com/office/drawing/2014/main" id="{18F18BF6-5426-4E51-A7CD-F55F6D68ECFD}"/>
            </a:ext>
          </a:extLst>
        </xdr:cNvPr>
        <xdr:cNvCxnSpPr/>
      </xdr:nvCxnSpPr>
      <xdr:spPr>
        <a:xfrm>
          <a:off x="1130300" y="143198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a:extLst>
            <a:ext uri="{FF2B5EF4-FFF2-40B4-BE49-F238E27FC236}">
              <a16:creationId xmlns:a16="http://schemas.microsoft.com/office/drawing/2014/main" id="{C8C33AEB-6010-442B-BCE5-A776F3D19B80}"/>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a:extLst>
            <a:ext uri="{FF2B5EF4-FFF2-40B4-BE49-F238E27FC236}">
              <a16:creationId xmlns:a16="http://schemas.microsoft.com/office/drawing/2014/main" id="{2DC00559-5FE1-42E4-8909-CCCE10CEB87C}"/>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a:extLst>
            <a:ext uri="{FF2B5EF4-FFF2-40B4-BE49-F238E27FC236}">
              <a16:creationId xmlns:a16="http://schemas.microsoft.com/office/drawing/2014/main" id="{E446BE21-C2A0-46EF-BD24-D70727AA410C}"/>
            </a:ext>
          </a:extLst>
        </xdr:cNvPr>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a:extLst>
            <a:ext uri="{FF2B5EF4-FFF2-40B4-BE49-F238E27FC236}">
              <a16:creationId xmlns:a16="http://schemas.microsoft.com/office/drawing/2014/main" id="{6C517C33-D076-439E-9DA9-3AFCB42C8CC4}"/>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20" name="n_1mainValue【福祉施設】&#10;有形固定資産減価償却率">
          <a:extLst>
            <a:ext uri="{FF2B5EF4-FFF2-40B4-BE49-F238E27FC236}">
              <a16:creationId xmlns:a16="http://schemas.microsoft.com/office/drawing/2014/main" id="{54B01505-E6D5-4E9D-B4B5-E8B2ACF910D7}"/>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321" name="n_2mainValue【福祉施設】&#10;有形固定資産減価償却率">
          <a:extLst>
            <a:ext uri="{FF2B5EF4-FFF2-40B4-BE49-F238E27FC236}">
              <a16:creationId xmlns:a16="http://schemas.microsoft.com/office/drawing/2014/main" id="{B35EDC86-A0F1-485F-92D0-B24075D40F2C}"/>
            </a:ext>
          </a:extLst>
        </xdr:cNvPr>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322" name="n_3mainValue【福祉施設】&#10;有形固定資産減価償却率">
          <a:extLst>
            <a:ext uri="{FF2B5EF4-FFF2-40B4-BE49-F238E27FC236}">
              <a16:creationId xmlns:a16="http://schemas.microsoft.com/office/drawing/2014/main" id="{4F1BB2F7-A983-463A-8A02-6DEDE89B1440}"/>
            </a:ext>
          </a:extLst>
        </xdr:cNvPr>
        <xdr:cNvSpPr txBox="1"/>
      </xdr:nvSpPr>
      <xdr:spPr>
        <a:xfrm>
          <a:off x="1816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23" name="n_4mainValue【福祉施設】&#10;有形固定資産減価償却率">
          <a:extLst>
            <a:ext uri="{FF2B5EF4-FFF2-40B4-BE49-F238E27FC236}">
              <a16:creationId xmlns:a16="http://schemas.microsoft.com/office/drawing/2014/main" id="{EFB620C8-C421-41B4-8952-594BAD79BE88}"/>
            </a:ext>
          </a:extLst>
        </xdr:cNvPr>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C9A60F0-3A49-46E3-9F56-CF79EF4931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2AB4160-A5C7-4BDE-BD26-82094F085F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78C9696-3AF0-427C-BD39-988BB562D9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5F78309-6457-44A1-8165-DD365DC0104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7AF5F74-1359-4E86-8728-4358C63C737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73B26FE-FCB1-410F-BED4-4E789E5E2E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91C4300-5A53-48A1-B421-2B6959E05F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931B703-1DF5-4A2A-8E92-26C1DEC847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1B952D8-35E5-4C3F-9D92-2C0A5283D9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B1C3DDE-557B-48BF-B4F6-6359D172E5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1610228A-BB65-4403-A704-507D82ED718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F373B8AE-2521-4C0F-859D-ECCCCD33C22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C17673D-483B-4248-989B-84A0BE4280D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2876EDE4-4351-4659-9705-511F270215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88E0AC2-597B-4C61-84E9-14DEBA9C419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B3A12D4A-D497-424D-A5D3-1DC5348043A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BF0FCB53-D314-4813-A9FA-16826345D6F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923C6E5-092D-43A0-8AF4-0AC0C1A49D2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B60C06A8-24F3-4CCD-BDD0-5B4FB01C65F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C1C9020-BAEA-4098-B70A-DE68D561842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ED376C0B-637F-4E0A-968D-F9F9141C365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6087708A-692A-4854-9BFB-19FF9441ED7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3A7E5645-FCD7-49FE-9839-8E113E925D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D26C7593-A99C-4FB0-8474-EEFA5A413E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B38D1B29-7A27-4B77-8C0B-6AD2AB47D4F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6FE36A21-8928-4036-9001-AA8902CDBA36}"/>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4AEE3BF3-0A23-43D0-995B-68629234E03D}"/>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F6C82029-446D-4A66-9C92-9A51F8A0C88A}"/>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1E5E3363-5923-4499-B1DE-EA77C7075379}"/>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5CBB8DEF-F317-4E55-963B-35A9B0E05ABA}"/>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54" name="【福祉施設】&#10;一人当たり面積平均値テキスト">
          <a:extLst>
            <a:ext uri="{FF2B5EF4-FFF2-40B4-BE49-F238E27FC236}">
              <a16:creationId xmlns:a16="http://schemas.microsoft.com/office/drawing/2014/main" id="{1950F515-6387-4884-BE56-E485A7A813E5}"/>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4B57B67E-80F6-4C20-AB39-04B1CC18C821}"/>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ECB9909E-9EB2-4D1A-815A-EB95DCB60C9C}"/>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E74DF745-B66A-4C3B-BB9B-1E9611039FF3}"/>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B3E61C0E-524A-4904-B2A5-2D4661895D11}"/>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D3361204-4A3A-409C-B45C-26F2C72B416B}"/>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BE92503-3A61-49EA-B58F-2FF31E1A5B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A6952D8-FA7C-4571-B880-B8D72C46AED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F581247-6607-4E11-87F7-1BA41703D4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E8841CE-925F-4CF0-8B2E-C702AA0F71A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92C624E-8BC0-48AE-B894-CF7F5A2D24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54248</xdr:rowOff>
    </xdr:from>
    <xdr:to>
      <xdr:col>55</xdr:col>
      <xdr:colOff>50800</xdr:colOff>
      <xdr:row>83</xdr:row>
      <xdr:rowOff>155848</xdr:rowOff>
    </xdr:to>
    <xdr:sp macro="" textlink="">
      <xdr:nvSpPr>
        <xdr:cNvPr id="365" name="楕円 364">
          <a:extLst>
            <a:ext uri="{FF2B5EF4-FFF2-40B4-BE49-F238E27FC236}">
              <a16:creationId xmlns:a16="http://schemas.microsoft.com/office/drawing/2014/main" id="{10E67145-FB0B-4DBF-A02E-48D20AFEFDF0}"/>
            </a:ext>
          </a:extLst>
        </xdr:cNvPr>
        <xdr:cNvSpPr/>
      </xdr:nvSpPr>
      <xdr:spPr>
        <a:xfrm>
          <a:off x="104267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77125</xdr:rowOff>
    </xdr:from>
    <xdr:ext cx="469744" cy="259045"/>
    <xdr:sp macro="" textlink="">
      <xdr:nvSpPr>
        <xdr:cNvPr id="366" name="【福祉施設】&#10;一人当たり面積該当値テキスト">
          <a:extLst>
            <a:ext uri="{FF2B5EF4-FFF2-40B4-BE49-F238E27FC236}">
              <a16:creationId xmlns:a16="http://schemas.microsoft.com/office/drawing/2014/main" id="{A312F290-5457-41B4-8AB1-87D1601D112D}"/>
            </a:ext>
          </a:extLst>
        </xdr:cNvPr>
        <xdr:cNvSpPr txBox="1"/>
      </xdr:nvSpPr>
      <xdr:spPr>
        <a:xfrm>
          <a:off x="10515600" y="1413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367" name="楕円 366">
          <a:extLst>
            <a:ext uri="{FF2B5EF4-FFF2-40B4-BE49-F238E27FC236}">
              <a16:creationId xmlns:a16="http://schemas.microsoft.com/office/drawing/2014/main" id="{A18409F4-028F-4DA1-953C-41AB4F966F6A}"/>
            </a:ext>
          </a:extLst>
        </xdr:cNvPr>
        <xdr:cNvSpPr/>
      </xdr:nvSpPr>
      <xdr:spPr>
        <a:xfrm>
          <a:off x="958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105048</xdr:rowOff>
    </xdr:from>
    <xdr:to>
      <xdr:col>55</xdr:col>
      <xdr:colOff>0</xdr:colOff>
      <xdr:row>83</xdr:row>
      <xdr:rowOff>118111</xdr:rowOff>
    </xdr:to>
    <xdr:cxnSp macro="">
      <xdr:nvCxnSpPr>
        <xdr:cNvPr id="368" name="直線コネクタ 367">
          <a:extLst>
            <a:ext uri="{FF2B5EF4-FFF2-40B4-BE49-F238E27FC236}">
              <a16:creationId xmlns:a16="http://schemas.microsoft.com/office/drawing/2014/main" id="{5D295092-95C8-4165-AD14-AF804877D97B}"/>
            </a:ext>
          </a:extLst>
        </xdr:cNvPr>
        <xdr:cNvCxnSpPr/>
      </xdr:nvCxnSpPr>
      <xdr:spPr>
        <a:xfrm flipV="1">
          <a:off x="9639300" y="143353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77107</xdr:rowOff>
    </xdr:from>
    <xdr:to>
      <xdr:col>46</xdr:col>
      <xdr:colOff>38100</xdr:colOff>
      <xdr:row>84</xdr:row>
      <xdr:rowOff>7257</xdr:rowOff>
    </xdr:to>
    <xdr:sp macro="" textlink="">
      <xdr:nvSpPr>
        <xdr:cNvPr id="369" name="楕円 368">
          <a:extLst>
            <a:ext uri="{FF2B5EF4-FFF2-40B4-BE49-F238E27FC236}">
              <a16:creationId xmlns:a16="http://schemas.microsoft.com/office/drawing/2014/main" id="{2932BE6F-0FE8-4B6C-A71C-7AE9C99A59EF}"/>
            </a:ext>
          </a:extLst>
        </xdr:cNvPr>
        <xdr:cNvSpPr/>
      </xdr:nvSpPr>
      <xdr:spPr>
        <a:xfrm>
          <a:off x="869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83</xdr:row>
      <xdr:rowOff>127907</xdr:rowOff>
    </xdr:to>
    <xdr:cxnSp macro="">
      <xdr:nvCxnSpPr>
        <xdr:cNvPr id="370" name="直線コネクタ 369">
          <a:extLst>
            <a:ext uri="{FF2B5EF4-FFF2-40B4-BE49-F238E27FC236}">
              <a16:creationId xmlns:a16="http://schemas.microsoft.com/office/drawing/2014/main" id="{20D15D36-BDB8-4260-98E6-A891A9BDB3D0}"/>
            </a:ext>
          </a:extLst>
        </xdr:cNvPr>
        <xdr:cNvCxnSpPr/>
      </xdr:nvCxnSpPr>
      <xdr:spPr>
        <a:xfrm flipV="1">
          <a:off x="8750300" y="143484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86905</xdr:rowOff>
    </xdr:from>
    <xdr:to>
      <xdr:col>41</xdr:col>
      <xdr:colOff>101600</xdr:colOff>
      <xdr:row>84</xdr:row>
      <xdr:rowOff>17055</xdr:rowOff>
    </xdr:to>
    <xdr:sp macro="" textlink="">
      <xdr:nvSpPr>
        <xdr:cNvPr id="371" name="楕円 370">
          <a:extLst>
            <a:ext uri="{FF2B5EF4-FFF2-40B4-BE49-F238E27FC236}">
              <a16:creationId xmlns:a16="http://schemas.microsoft.com/office/drawing/2014/main" id="{F0C507D6-5595-4FAE-A0F0-3A9E716BCFBA}"/>
            </a:ext>
          </a:extLst>
        </xdr:cNvPr>
        <xdr:cNvSpPr/>
      </xdr:nvSpPr>
      <xdr:spPr>
        <a:xfrm>
          <a:off x="7810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83</xdr:row>
      <xdr:rowOff>137705</xdr:rowOff>
    </xdr:to>
    <xdr:cxnSp macro="">
      <xdr:nvCxnSpPr>
        <xdr:cNvPr id="372" name="直線コネクタ 371">
          <a:extLst>
            <a:ext uri="{FF2B5EF4-FFF2-40B4-BE49-F238E27FC236}">
              <a16:creationId xmlns:a16="http://schemas.microsoft.com/office/drawing/2014/main" id="{8485B445-CAE6-49CE-8467-1E20EE731B5F}"/>
            </a:ext>
          </a:extLst>
        </xdr:cNvPr>
        <xdr:cNvCxnSpPr/>
      </xdr:nvCxnSpPr>
      <xdr:spPr>
        <a:xfrm flipV="1">
          <a:off x="7861300" y="1435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93436</xdr:rowOff>
    </xdr:from>
    <xdr:to>
      <xdr:col>36</xdr:col>
      <xdr:colOff>165100</xdr:colOff>
      <xdr:row>84</xdr:row>
      <xdr:rowOff>23586</xdr:rowOff>
    </xdr:to>
    <xdr:sp macro="" textlink="">
      <xdr:nvSpPr>
        <xdr:cNvPr id="373" name="楕円 372">
          <a:extLst>
            <a:ext uri="{FF2B5EF4-FFF2-40B4-BE49-F238E27FC236}">
              <a16:creationId xmlns:a16="http://schemas.microsoft.com/office/drawing/2014/main" id="{754D7075-60AF-40E4-A8B8-47D9C6720BF6}"/>
            </a:ext>
          </a:extLst>
        </xdr:cNvPr>
        <xdr:cNvSpPr/>
      </xdr:nvSpPr>
      <xdr:spPr>
        <a:xfrm>
          <a:off x="692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137705</xdr:rowOff>
    </xdr:from>
    <xdr:to>
      <xdr:col>41</xdr:col>
      <xdr:colOff>50800</xdr:colOff>
      <xdr:row>83</xdr:row>
      <xdr:rowOff>144236</xdr:rowOff>
    </xdr:to>
    <xdr:cxnSp macro="">
      <xdr:nvCxnSpPr>
        <xdr:cNvPr id="374" name="直線コネクタ 373">
          <a:extLst>
            <a:ext uri="{FF2B5EF4-FFF2-40B4-BE49-F238E27FC236}">
              <a16:creationId xmlns:a16="http://schemas.microsoft.com/office/drawing/2014/main" id="{6129678A-BDAA-4673-9393-499053A8F0DB}"/>
            </a:ext>
          </a:extLst>
        </xdr:cNvPr>
        <xdr:cNvCxnSpPr/>
      </xdr:nvCxnSpPr>
      <xdr:spPr>
        <a:xfrm flipV="1">
          <a:off x="6972300" y="143680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a:extLst>
            <a:ext uri="{FF2B5EF4-FFF2-40B4-BE49-F238E27FC236}">
              <a16:creationId xmlns:a16="http://schemas.microsoft.com/office/drawing/2014/main" id="{589A8855-11E4-4DCD-B309-6676973CB002}"/>
            </a:ext>
          </a:extLst>
        </xdr:cNvPr>
        <xdr:cNvSpPr txBox="1"/>
      </xdr:nvSpPr>
      <xdr:spPr>
        <a:xfrm>
          <a:off x="9391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6" name="n_2aveValue【福祉施設】&#10;一人当たり面積">
          <a:extLst>
            <a:ext uri="{FF2B5EF4-FFF2-40B4-BE49-F238E27FC236}">
              <a16:creationId xmlns:a16="http://schemas.microsoft.com/office/drawing/2014/main" id="{910C4790-F47A-4E50-A0E7-64D58C0554DB}"/>
            </a:ext>
          </a:extLst>
        </xdr:cNvPr>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77" name="n_3aveValue【福祉施設】&#10;一人当たり面積">
          <a:extLst>
            <a:ext uri="{FF2B5EF4-FFF2-40B4-BE49-F238E27FC236}">
              <a16:creationId xmlns:a16="http://schemas.microsoft.com/office/drawing/2014/main" id="{BF4E2AF9-24D4-4FC9-B08E-0231438AF8D5}"/>
            </a:ext>
          </a:extLst>
        </xdr:cNvPr>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8" name="n_4aveValue【福祉施設】&#10;一人当たり面積">
          <a:extLst>
            <a:ext uri="{FF2B5EF4-FFF2-40B4-BE49-F238E27FC236}">
              <a16:creationId xmlns:a16="http://schemas.microsoft.com/office/drawing/2014/main" id="{03B53788-8582-4662-B93C-A1DACB5DA186}"/>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13988</xdr:rowOff>
    </xdr:from>
    <xdr:ext cx="469744" cy="259045"/>
    <xdr:sp macro="" textlink="">
      <xdr:nvSpPr>
        <xdr:cNvPr id="379" name="n_1mainValue【福祉施設】&#10;一人当たり面積">
          <a:extLst>
            <a:ext uri="{FF2B5EF4-FFF2-40B4-BE49-F238E27FC236}">
              <a16:creationId xmlns:a16="http://schemas.microsoft.com/office/drawing/2014/main" id="{8814CB79-A633-4567-AD9C-4C6612C76BE6}"/>
            </a:ext>
          </a:extLst>
        </xdr:cNvPr>
        <xdr:cNvSpPr txBox="1"/>
      </xdr:nvSpPr>
      <xdr:spPr>
        <a:xfrm>
          <a:off x="9391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80" name="n_2mainValue【福祉施設】&#10;一人当たり面積">
          <a:extLst>
            <a:ext uri="{FF2B5EF4-FFF2-40B4-BE49-F238E27FC236}">
              <a16:creationId xmlns:a16="http://schemas.microsoft.com/office/drawing/2014/main" id="{8C0577C4-D7C9-4386-A606-6AFD7CADE937}"/>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33582</xdr:rowOff>
    </xdr:from>
    <xdr:ext cx="469744" cy="259045"/>
    <xdr:sp macro="" textlink="">
      <xdr:nvSpPr>
        <xdr:cNvPr id="381" name="n_3mainValue【福祉施設】&#10;一人当たり面積">
          <a:extLst>
            <a:ext uri="{FF2B5EF4-FFF2-40B4-BE49-F238E27FC236}">
              <a16:creationId xmlns:a16="http://schemas.microsoft.com/office/drawing/2014/main" id="{C724B9B7-6059-43A4-B564-E5825D61D8DA}"/>
            </a:ext>
          </a:extLst>
        </xdr:cNvPr>
        <xdr:cNvSpPr txBox="1"/>
      </xdr:nvSpPr>
      <xdr:spPr>
        <a:xfrm>
          <a:off x="7626427" y="1409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40113</xdr:rowOff>
    </xdr:from>
    <xdr:ext cx="469744" cy="259045"/>
    <xdr:sp macro="" textlink="">
      <xdr:nvSpPr>
        <xdr:cNvPr id="382" name="n_4mainValue【福祉施設】&#10;一人当たり面積">
          <a:extLst>
            <a:ext uri="{FF2B5EF4-FFF2-40B4-BE49-F238E27FC236}">
              <a16:creationId xmlns:a16="http://schemas.microsoft.com/office/drawing/2014/main" id="{3D50EBBF-43B4-4708-B421-0AF5997ABE95}"/>
            </a:ext>
          </a:extLst>
        </xdr:cNvPr>
        <xdr:cNvSpPr txBox="1"/>
      </xdr:nvSpPr>
      <xdr:spPr>
        <a:xfrm>
          <a:off x="6737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8530FBD-F1BC-40FD-9C25-16B3EFB8F4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5B90940-B780-4E34-BB4F-4075B5AA5A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81AA4A5-DE77-4C47-997F-A3C4DFA06F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6BCABC8-339A-4329-BE55-96E96E98B0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5F1F851-3EF6-4FD5-BCE7-C3704775D7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DF057C4-1AF3-4B91-B196-415021E72F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D393627-CA76-42A8-B089-99C9AA6A00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BE201AD-3721-47C5-BE0B-89932158514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C9902A8C-BE53-4718-829C-981A2A3D52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B3CA039B-B888-494C-9463-619212A690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49F650EF-9E18-4EC6-BD2D-E86CFBA83C6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894DAC72-E6E5-4271-B295-BFDC477F8EC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AF06F8DD-5D45-4964-A1EB-9523083E885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3A86C81F-66AC-487C-B35B-58623F2D502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B5EB50CE-28CC-4EF4-B39F-87FCC84FF81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DF13C33E-1F10-47D5-97A1-3C78C128976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CAB35A7F-2077-48C6-AF6A-54EAD1430CA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C60BC762-4B27-49F1-B2C2-164889D4C30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84FB8D42-7918-4E10-95CF-54CFCF8E88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FA5CB4FF-C30E-4BC1-8F2A-59761965BD9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AFA0063E-D636-4401-97FE-B9BB63356B0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1172FFF6-8975-42BF-82AB-E748FB257A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D05D1D5-E30F-4984-8447-624A6CDF44C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A0E337AF-3F58-4A92-98C0-BADF7D05B28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2A72F801-F86C-49D6-AE67-B497D85D4FC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7C2FD27D-07D8-4DCB-9397-5527F7DEC048}"/>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D5C4FD20-5EBB-4810-B177-847E6095920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3311BC21-87DB-4D5D-85DF-A0F702E1082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8F1BEFAD-03DF-44A2-99CB-DF11907436AD}"/>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13228722-0907-46AC-9D10-B240063E9FEC}"/>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BC2BCC23-6331-45AD-A0A9-6C6E0A6E40C3}"/>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1B236B64-3793-4C5D-842D-0BF9F006E462}"/>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074C9917-E9DA-4117-AE99-811B5908CAFF}"/>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4693C8CE-0981-45C3-8EE6-234B44F5F696}"/>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D97258E4-6727-48C7-BEAA-C3521E92773D}"/>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3FFDBD88-ACBF-4EE2-9935-6DC5505706B6}"/>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9ADBDDB-ABC6-4A35-81F0-A4209A2B32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C948484-4775-4E33-9EAB-7297E24D136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26DEC54-F2A0-46F3-A580-60C62CAF3A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921DC9A-113D-43AB-B34B-9CE2C965BF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25084DCF-A906-4EF8-B8D3-C8198C81DF0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79284</xdr:rowOff>
    </xdr:from>
    <xdr:to>
      <xdr:col>24</xdr:col>
      <xdr:colOff>114300</xdr:colOff>
      <xdr:row>106</xdr:row>
      <xdr:rowOff>9434</xdr:rowOff>
    </xdr:to>
    <xdr:sp macro="" textlink="">
      <xdr:nvSpPr>
        <xdr:cNvPr id="424" name="楕円 423">
          <a:extLst>
            <a:ext uri="{FF2B5EF4-FFF2-40B4-BE49-F238E27FC236}">
              <a16:creationId xmlns:a16="http://schemas.microsoft.com/office/drawing/2014/main" id="{9B0B11B7-3AF1-416F-BECE-A3A859A290E6}"/>
            </a:ext>
          </a:extLst>
        </xdr:cNvPr>
        <xdr:cNvSpPr/>
      </xdr:nvSpPr>
      <xdr:spPr>
        <a:xfrm>
          <a:off x="4584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57711</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87F53E60-3C9D-467A-96AF-B454D8AD6F09}"/>
            </a:ext>
          </a:extLst>
        </xdr:cNvPr>
        <xdr:cNvSpPr txBox="1"/>
      </xdr:nvSpPr>
      <xdr:spPr>
        <a:xfrm>
          <a:off x="4673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426" name="楕円 425">
          <a:extLst>
            <a:ext uri="{FF2B5EF4-FFF2-40B4-BE49-F238E27FC236}">
              <a16:creationId xmlns:a16="http://schemas.microsoft.com/office/drawing/2014/main" id="{EB65A875-4AF6-40D8-A32B-D084F4FEEBC2}"/>
            </a:ext>
          </a:extLst>
        </xdr:cNvPr>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105</xdr:row>
      <xdr:rowOff>130084</xdr:rowOff>
    </xdr:to>
    <xdr:cxnSp macro="">
      <xdr:nvCxnSpPr>
        <xdr:cNvPr id="427" name="直線コネクタ 426">
          <a:extLst>
            <a:ext uri="{FF2B5EF4-FFF2-40B4-BE49-F238E27FC236}">
              <a16:creationId xmlns:a16="http://schemas.microsoft.com/office/drawing/2014/main" id="{6AED3048-7817-4303-A6F8-B6E53990B189}"/>
            </a:ext>
          </a:extLst>
        </xdr:cNvPr>
        <xdr:cNvCxnSpPr/>
      </xdr:nvCxnSpPr>
      <xdr:spPr>
        <a:xfrm>
          <a:off x="3797300" y="1811763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31931</xdr:rowOff>
    </xdr:from>
    <xdr:to>
      <xdr:col>15</xdr:col>
      <xdr:colOff>101600</xdr:colOff>
      <xdr:row>105</xdr:row>
      <xdr:rowOff>133531</xdr:rowOff>
    </xdr:to>
    <xdr:sp macro="" textlink="">
      <xdr:nvSpPr>
        <xdr:cNvPr id="428" name="楕円 427">
          <a:extLst>
            <a:ext uri="{FF2B5EF4-FFF2-40B4-BE49-F238E27FC236}">
              <a16:creationId xmlns:a16="http://schemas.microsoft.com/office/drawing/2014/main" id="{59F24C67-5E95-45AA-A01D-7B3826CE779C}"/>
            </a:ext>
          </a:extLst>
        </xdr:cNvPr>
        <xdr:cNvSpPr/>
      </xdr:nvSpPr>
      <xdr:spPr>
        <a:xfrm>
          <a:off x="2857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105</xdr:row>
      <xdr:rowOff>115388</xdr:rowOff>
    </xdr:to>
    <xdr:cxnSp macro="">
      <xdr:nvCxnSpPr>
        <xdr:cNvPr id="429" name="直線コネクタ 428">
          <a:extLst>
            <a:ext uri="{FF2B5EF4-FFF2-40B4-BE49-F238E27FC236}">
              <a16:creationId xmlns:a16="http://schemas.microsoft.com/office/drawing/2014/main" id="{18F42198-3F3D-4C77-82DA-51D5BC0CD288}"/>
            </a:ext>
          </a:extLst>
        </xdr:cNvPr>
        <xdr:cNvCxnSpPr/>
      </xdr:nvCxnSpPr>
      <xdr:spPr>
        <a:xfrm>
          <a:off x="2908300" y="1808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30" name="楕円 429">
          <a:extLst>
            <a:ext uri="{FF2B5EF4-FFF2-40B4-BE49-F238E27FC236}">
              <a16:creationId xmlns:a16="http://schemas.microsoft.com/office/drawing/2014/main" id="{9F34128C-1F6F-4E61-808E-5D1A0A502EDF}"/>
            </a:ext>
          </a:extLst>
        </xdr:cNvPr>
        <xdr:cNvSpPr/>
      </xdr:nvSpPr>
      <xdr:spPr>
        <a:xfrm>
          <a:off x="196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105</xdr:row>
      <xdr:rowOff>151312</xdr:rowOff>
    </xdr:to>
    <xdr:cxnSp macro="">
      <xdr:nvCxnSpPr>
        <xdr:cNvPr id="431" name="直線コネクタ 430">
          <a:extLst>
            <a:ext uri="{FF2B5EF4-FFF2-40B4-BE49-F238E27FC236}">
              <a16:creationId xmlns:a16="http://schemas.microsoft.com/office/drawing/2014/main" id="{F95A0CB6-2364-47CA-AD44-F35FCDCFAC0F}"/>
            </a:ext>
          </a:extLst>
        </xdr:cNvPr>
        <xdr:cNvCxnSpPr/>
      </xdr:nvCxnSpPr>
      <xdr:spPr>
        <a:xfrm flipV="1">
          <a:off x="2019300" y="180849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32" name="楕円 431">
          <a:extLst>
            <a:ext uri="{FF2B5EF4-FFF2-40B4-BE49-F238E27FC236}">
              <a16:creationId xmlns:a16="http://schemas.microsoft.com/office/drawing/2014/main" id="{AEEAE7D0-9CF6-49B1-884B-220340C906B4}"/>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151312</xdr:rowOff>
    </xdr:to>
    <xdr:cxnSp macro="">
      <xdr:nvCxnSpPr>
        <xdr:cNvPr id="433" name="直線コネクタ 432">
          <a:extLst>
            <a:ext uri="{FF2B5EF4-FFF2-40B4-BE49-F238E27FC236}">
              <a16:creationId xmlns:a16="http://schemas.microsoft.com/office/drawing/2014/main" id="{0E8E413D-8CEB-41AA-ACB8-8D7B29632D44}"/>
            </a:ext>
          </a:extLst>
        </xdr:cNvPr>
        <xdr:cNvCxnSpPr/>
      </xdr:nvCxnSpPr>
      <xdr:spPr>
        <a:xfrm>
          <a:off x="1130300" y="181241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a:extLst>
            <a:ext uri="{FF2B5EF4-FFF2-40B4-BE49-F238E27FC236}">
              <a16:creationId xmlns:a16="http://schemas.microsoft.com/office/drawing/2014/main" id="{98A04F7A-BF9D-4055-918C-20BB2CDD1933}"/>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a:extLst>
            <a:ext uri="{FF2B5EF4-FFF2-40B4-BE49-F238E27FC236}">
              <a16:creationId xmlns:a16="http://schemas.microsoft.com/office/drawing/2014/main" id="{FBE9AC71-C3BE-4D61-8652-0713E111E7CA}"/>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6" name="n_3aveValue【市民会館】&#10;有形固定資産減価償却率">
          <a:extLst>
            <a:ext uri="{FF2B5EF4-FFF2-40B4-BE49-F238E27FC236}">
              <a16:creationId xmlns:a16="http://schemas.microsoft.com/office/drawing/2014/main" id="{5F1D2514-3A1B-4C89-ACB3-1E4280F16594}"/>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a:extLst>
            <a:ext uri="{FF2B5EF4-FFF2-40B4-BE49-F238E27FC236}">
              <a16:creationId xmlns:a16="http://schemas.microsoft.com/office/drawing/2014/main" id="{4118121A-CD06-41C7-9B94-C2A39C2F34B1}"/>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438" name="n_1mainValue【市民会館】&#10;有形固定資産減価償却率">
          <a:extLst>
            <a:ext uri="{FF2B5EF4-FFF2-40B4-BE49-F238E27FC236}">
              <a16:creationId xmlns:a16="http://schemas.microsoft.com/office/drawing/2014/main" id="{FCDECE71-A8B1-4DE9-B4D2-712EF80E3BAE}"/>
            </a:ext>
          </a:extLst>
        </xdr:cNvPr>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124658</xdr:rowOff>
    </xdr:from>
    <xdr:ext cx="405111" cy="259045"/>
    <xdr:sp macro="" textlink="">
      <xdr:nvSpPr>
        <xdr:cNvPr id="439" name="n_2mainValue【市民会館】&#10;有形固定資産減価償却率">
          <a:extLst>
            <a:ext uri="{FF2B5EF4-FFF2-40B4-BE49-F238E27FC236}">
              <a16:creationId xmlns:a16="http://schemas.microsoft.com/office/drawing/2014/main" id="{C9925E26-CA51-4120-9333-4C5F977557C9}"/>
            </a:ext>
          </a:extLst>
        </xdr:cNvPr>
        <xdr:cNvSpPr txBox="1"/>
      </xdr:nvSpPr>
      <xdr:spPr>
        <a:xfrm>
          <a:off x="2705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40" name="n_3mainValue【市民会館】&#10;有形固定資産減価償却率">
          <a:extLst>
            <a:ext uri="{FF2B5EF4-FFF2-40B4-BE49-F238E27FC236}">
              <a16:creationId xmlns:a16="http://schemas.microsoft.com/office/drawing/2014/main" id="{7D645452-1F58-4DC5-B25B-3CCBBBBD68C4}"/>
            </a:ext>
          </a:extLst>
        </xdr:cNvPr>
        <xdr:cNvSpPr txBox="1"/>
      </xdr:nvSpPr>
      <xdr:spPr>
        <a:xfrm>
          <a:off x="1816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41" name="n_4mainValue【市民会館】&#10;有形固定資産減価償却率">
          <a:extLst>
            <a:ext uri="{FF2B5EF4-FFF2-40B4-BE49-F238E27FC236}">
              <a16:creationId xmlns:a16="http://schemas.microsoft.com/office/drawing/2014/main" id="{2927203F-AD58-49B4-BA3F-9947C958348D}"/>
            </a:ext>
          </a:extLst>
        </xdr:cNvPr>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8E64AEAC-5978-43CA-A4D2-394E89C26A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102F73A-1EE6-4C17-8D4B-C4394D148C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16F52BE0-0369-4E44-B6A1-C48722DCCC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9CEED510-AF14-4483-9886-FFDA5DFADC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8DC635A5-8CC5-4390-9279-1C741128478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3F3BFE05-5449-4FD3-8199-6011F96FEB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1C571990-79A8-40B2-AEA1-D824D659E3F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3245BED9-0801-47B9-8638-F58AC01FEE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E352F2F5-868E-466D-98C8-6594E90DC9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77B65704-DC6C-4B63-9CAB-43BABC0F79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80FD5255-FF97-4069-B08B-37A0BF2383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7FB7B544-6870-44D9-BA4B-39C54FF8BA2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E1AD694D-4689-46CF-992E-C46CC48B346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359FDB43-C1CD-4607-AEC5-EAE13AAB1FF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C0BC6A4C-CD02-4C79-8729-FCD87F27229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5800D119-8F2E-482D-857E-5ED936A049E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23AF7DA7-DD41-4EF3-BA03-68E4BE716E8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017C5FFF-7506-4B5F-B78B-8C6630D9ADA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3028FD6E-E589-49DA-8015-FE514B4CF09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ECAA31E7-5376-4E31-A398-A9E115D03D4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C0AC34D5-1DFB-4408-855A-ED5F171B46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F41446FD-7B57-4FEB-A37A-6C9FA60CBE8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82B56084-F2F7-450C-BBCE-B6C6BDEF6C0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C05A803C-B0B4-47F7-8C91-4283237F029C}"/>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BBC87B2B-9067-4065-9335-4239CB9E8621}"/>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6F0A5A98-0B05-4F1F-8595-84FB28BCADB2}"/>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1808FC01-F1C2-4332-AD67-BD86F7B24526}"/>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973C04CE-3D92-4BEF-9871-FD660B8DF15E}"/>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a:extLst>
            <a:ext uri="{FF2B5EF4-FFF2-40B4-BE49-F238E27FC236}">
              <a16:creationId xmlns:a16="http://schemas.microsoft.com/office/drawing/2014/main" id="{14704649-A154-439A-9EB7-CDC0E4C6F6E7}"/>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C6546DF4-439B-42CD-AE69-2DDF66B12B21}"/>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2B52AB9F-A29F-4D5E-A970-787ED739BC2A}"/>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0BDBBD64-8F61-46D3-922F-E571FD333BB3}"/>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725C74BD-B51F-42D9-AD17-49E4E240395A}"/>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693B8679-1BEC-4F3E-9371-9A15074DFABC}"/>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70C9D4A-43BE-4EAD-8AD6-A834FFA8B8D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252DD6B-9EAD-480D-B7A0-5A2D7D15331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533A087-36B9-406C-BFC4-0592679BB87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017970B-0256-4C50-853C-9917751ABA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DE7DEF90-0DD5-4CF1-AFA8-50B8472483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81" name="楕円 480">
          <a:extLst>
            <a:ext uri="{FF2B5EF4-FFF2-40B4-BE49-F238E27FC236}">
              <a16:creationId xmlns:a16="http://schemas.microsoft.com/office/drawing/2014/main" id="{76B7AACF-46B8-40BF-8054-5942E7A890C2}"/>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82" name="【市民会館】&#10;一人当たり面積該当値テキスト">
          <a:extLst>
            <a:ext uri="{FF2B5EF4-FFF2-40B4-BE49-F238E27FC236}">
              <a16:creationId xmlns:a16="http://schemas.microsoft.com/office/drawing/2014/main" id="{81EEBE82-B943-48E3-B76C-813CD0EC6617}"/>
            </a:ext>
          </a:extLst>
        </xdr:cNvPr>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55880</xdr:rowOff>
    </xdr:from>
    <xdr:to>
      <xdr:col>50</xdr:col>
      <xdr:colOff>165100</xdr:colOff>
      <xdr:row>107</xdr:row>
      <xdr:rowOff>157480</xdr:rowOff>
    </xdr:to>
    <xdr:sp macro="" textlink="">
      <xdr:nvSpPr>
        <xdr:cNvPr id="483" name="楕円 482">
          <a:extLst>
            <a:ext uri="{FF2B5EF4-FFF2-40B4-BE49-F238E27FC236}">
              <a16:creationId xmlns:a16="http://schemas.microsoft.com/office/drawing/2014/main" id="{B8E3201A-20AF-49CF-A539-03ED6DDF47D6}"/>
            </a:ext>
          </a:extLst>
        </xdr:cNvPr>
        <xdr:cNvSpPr/>
      </xdr:nvSpPr>
      <xdr:spPr>
        <a:xfrm>
          <a:off x="9588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106680</xdr:rowOff>
    </xdr:to>
    <xdr:cxnSp macro="">
      <xdr:nvCxnSpPr>
        <xdr:cNvPr id="484" name="直線コネクタ 483">
          <a:extLst>
            <a:ext uri="{FF2B5EF4-FFF2-40B4-BE49-F238E27FC236}">
              <a16:creationId xmlns:a16="http://schemas.microsoft.com/office/drawing/2014/main" id="{AFDE9AE0-4F2B-43B8-9F19-8FF8E0222CD0}"/>
            </a:ext>
          </a:extLst>
        </xdr:cNvPr>
        <xdr:cNvCxnSpPr/>
      </xdr:nvCxnSpPr>
      <xdr:spPr>
        <a:xfrm flipV="1">
          <a:off x="9639300" y="1844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85" name="楕円 484">
          <a:extLst>
            <a:ext uri="{FF2B5EF4-FFF2-40B4-BE49-F238E27FC236}">
              <a16:creationId xmlns:a16="http://schemas.microsoft.com/office/drawing/2014/main" id="{BFF969BC-8775-4692-A9F1-F60EAC0E395C}"/>
            </a:ext>
          </a:extLst>
        </xdr:cNvPr>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106680</xdr:rowOff>
    </xdr:from>
    <xdr:to>
      <xdr:col>50</xdr:col>
      <xdr:colOff>114300</xdr:colOff>
      <xdr:row>107</xdr:row>
      <xdr:rowOff>110489</xdr:rowOff>
    </xdr:to>
    <xdr:cxnSp macro="">
      <xdr:nvCxnSpPr>
        <xdr:cNvPr id="486" name="直線コネクタ 485">
          <a:extLst>
            <a:ext uri="{FF2B5EF4-FFF2-40B4-BE49-F238E27FC236}">
              <a16:creationId xmlns:a16="http://schemas.microsoft.com/office/drawing/2014/main" id="{A4803F97-CB47-420F-B4F5-F8676F8B0712}"/>
            </a:ext>
          </a:extLst>
        </xdr:cNvPr>
        <xdr:cNvCxnSpPr/>
      </xdr:nvCxnSpPr>
      <xdr:spPr>
        <a:xfrm flipV="1">
          <a:off x="8750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87" name="楕円 486">
          <a:extLst>
            <a:ext uri="{FF2B5EF4-FFF2-40B4-BE49-F238E27FC236}">
              <a16:creationId xmlns:a16="http://schemas.microsoft.com/office/drawing/2014/main" id="{3FE0F1C7-DD3F-4E5A-B956-50597268EA08}"/>
            </a:ext>
          </a:extLst>
        </xdr:cNvPr>
        <xdr:cNvSpPr/>
      </xdr:nvSpPr>
      <xdr:spPr>
        <a:xfrm>
          <a:off x="781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114300</xdr:rowOff>
    </xdr:to>
    <xdr:cxnSp macro="">
      <xdr:nvCxnSpPr>
        <xdr:cNvPr id="488" name="直線コネクタ 487">
          <a:extLst>
            <a:ext uri="{FF2B5EF4-FFF2-40B4-BE49-F238E27FC236}">
              <a16:creationId xmlns:a16="http://schemas.microsoft.com/office/drawing/2014/main" id="{967541F0-A9D3-4965-8D94-124829EC2309}"/>
            </a:ext>
          </a:extLst>
        </xdr:cNvPr>
        <xdr:cNvCxnSpPr/>
      </xdr:nvCxnSpPr>
      <xdr:spPr>
        <a:xfrm flipV="1">
          <a:off x="7861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65405</xdr:rowOff>
    </xdr:from>
    <xdr:to>
      <xdr:col>36</xdr:col>
      <xdr:colOff>165100</xdr:colOff>
      <xdr:row>107</xdr:row>
      <xdr:rowOff>167005</xdr:rowOff>
    </xdr:to>
    <xdr:sp macro="" textlink="">
      <xdr:nvSpPr>
        <xdr:cNvPr id="489" name="楕円 488">
          <a:extLst>
            <a:ext uri="{FF2B5EF4-FFF2-40B4-BE49-F238E27FC236}">
              <a16:creationId xmlns:a16="http://schemas.microsoft.com/office/drawing/2014/main" id="{D5E88C90-42D9-46D1-987B-439A258EE7FA}"/>
            </a:ext>
          </a:extLst>
        </xdr:cNvPr>
        <xdr:cNvSpPr/>
      </xdr:nvSpPr>
      <xdr:spPr>
        <a:xfrm>
          <a:off x="6921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116205</xdr:rowOff>
    </xdr:to>
    <xdr:cxnSp macro="">
      <xdr:nvCxnSpPr>
        <xdr:cNvPr id="490" name="直線コネクタ 489">
          <a:extLst>
            <a:ext uri="{FF2B5EF4-FFF2-40B4-BE49-F238E27FC236}">
              <a16:creationId xmlns:a16="http://schemas.microsoft.com/office/drawing/2014/main" id="{1186BD35-921B-4686-AD41-3F11FE46C8C7}"/>
            </a:ext>
          </a:extLst>
        </xdr:cNvPr>
        <xdr:cNvCxnSpPr/>
      </xdr:nvCxnSpPr>
      <xdr:spPr>
        <a:xfrm flipV="1">
          <a:off x="6972300" y="1845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a:extLst>
            <a:ext uri="{FF2B5EF4-FFF2-40B4-BE49-F238E27FC236}">
              <a16:creationId xmlns:a16="http://schemas.microsoft.com/office/drawing/2014/main" id="{CA2096A9-CA60-4015-9F16-74157DE952F6}"/>
            </a:ext>
          </a:extLst>
        </xdr:cNvPr>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a:extLst>
            <a:ext uri="{FF2B5EF4-FFF2-40B4-BE49-F238E27FC236}">
              <a16:creationId xmlns:a16="http://schemas.microsoft.com/office/drawing/2014/main" id="{CFFF2E6B-7465-4F81-985A-14DE4ACE6A8D}"/>
            </a:ext>
          </a:extLst>
        </xdr:cNvPr>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a:extLst>
            <a:ext uri="{FF2B5EF4-FFF2-40B4-BE49-F238E27FC236}">
              <a16:creationId xmlns:a16="http://schemas.microsoft.com/office/drawing/2014/main" id="{AF517B2B-64E5-489E-A33C-C121B3E27C09}"/>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a:extLst>
            <a:ext uri="{FF2B5EF4-FFF2-40B4-BE49-F238E27FC236}">
              <a16:creationId xmlns:a16="http://schemas.microsoft.com/office/drawing/2014/main" id="{E77CE80E-D954-4D0E-9E0A-44E32A2399FC}"/>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148607</xdr:rowOff>
    </xdr:from>
    <xdr:ext cx="469744" cy="259045"/>
    <xdr:sp macro="" textlink="">
      <xdr:nvSpPr>
        <xdr:cNvPr id="495" name="n_1mainValue【市民会館】&#10;一人当たり面積">
          <a:extLst>
            <a:ext uri="{FF2B5EF4-FFF2-40B4-BE49-F238E27FC236}">
              <a16:creationId xmlns:a16="http://schemas.microsoft.com/office/drawing/2014/main" id="{F49BDE10-8A64-40BB-B9EC-0654EF48BC6B}"/>
            </a:ext>
          </a:extLst>
        </xdr:cNvPr>
        <xdr:cNvSpPr txBox="1"/>
      </xdr:nvSpPr>
      <xdr:spPr>
        <a:xfrm>
          <a:off x="9391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96" name="n_2mainValue【市民会館】&#10;一人当たり面積">
          <a:extLst>
            <a:ext uri="{FF2B5EF4-FFF2-40B4-BE49-F238E27FC236}">
              <a16:creationId xmlns:a16="http://schemas.microsoft.com/office/drawing/2014/main" id="{506F14C0-4777-457A-83C1-4B9CB3A7217E}"/>
            </a:ext>
          </a:extLst>
        </xdr:cNvPr>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97" name="n_3mainValue【市民会館】&#10;一人当たり面積">
          <a:extLst>
            <a:ext uri="{FF2B5EF4-FFF2-40B4-BE49-F238E27FC236}">
              <a16:creationId xmlns:a16="http://schemas.microsoft.com/office/drawing/2014/main" id="{04FAFC3F-EAE3-4DF6-A74F-A411B7F5C904}"/>
            </a:ext>
          </a:extLst>
        </xdr:cNvPr>
        <xdr:cNvSpPr txBox="1"/>
      </xdr:nvSpPr>
      <xdr:spPr>
        <a:xfrm>
          <a:off x="7626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158132</xdr:rowOff>
    </xdr:from>
    <xdr:ext cx="469744" cy="259045"/>
    <xdr:sp macro="" textlink="">
      <xdr:nvSpPr>
        <xdr:cNvPr id="498" name="n_4mainValue【市民会館】&#10;一人当たり面積">
          <a:extLst>
            <a:ext uri="{FF2B5EF4-FFF2-40B4-BE49-F238E27FC236}">
              <a16:creationId xmlns:a16="http://schemas.microsoft.com/office/drawing/2014/main" id="{D9513612-8469-467E-BB0D-7C24DBDEF197}"/>
            </a:ext>
          </a:extLst>
        </xdr:cNvPr>
        <xdr:cNvSpPr txBox="1"/>
      </xdr:nvSpPr>
      <xdr:spPr>
        <a:xfrm>
          <a:off x="6737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C86A72C1-7127-4129-BF51-30DADE7F22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2A2DA468-41FE-4486-A19C-16F0562AFC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CB691AE7-9324-44E9-BA41-E8B5840D74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8B69F3C1-14FB-499B-8B4D-76CAEA77ED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D4401512-80F4-46ED-BAF2-5813A08A83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23BC2FDD-7139-491E-A09B-C6F4D7D403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9BCC7D58-4769-456F-A5FA-2CF8F4D0F0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203DCE94-F4D3-430A-9177-4F32A92EBF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1CD4758F-CA17-4610-AE02-C2AA0D2244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FA1576F0-1B69-4433-B802-B6F0E272338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99E73AEC-E8CC-4C43-B4C7-325494EC35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DC5BB7FB-4946-46F9-BAF4-E53CA3D0D9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10FC7D72-B200-4AED-93DB-A4C2D001DE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47BEB249-4756-4F94-A97F-A7F7CC7E93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11A9BADA-A6D1-4622-921E-6BB1F7E9583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CEDDF1FE-13BE-450E-9E24-8FBD1B6D53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8DBBC1DA-B71D-43EB-94B1-25BC820E66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62CDDE1A-6529-4CDB-8D99-5C83FC21D6E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393A5317-3B96-40D2-8964-9FB3A6FC064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3A718FC6-D4FE-44D8-87D4-538D96AB3F4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90DF0C7D-84B1-4EAE-AEA0-75FB8661D08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2D78B1B-812A-4C94-B9AB-8339FC3486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392838BE-5DEA-4DF8-BBC4-15AAFF28E24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D4634C71-77F1-46AB-A309-240A3D9ACCE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6FC4EFC3-A53C-47AE-9DE5-0BAADE7C690E}"/>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8A193B0C-58EE-4E70-8A9F-20144201D175}"/>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A7482FBA-5CA2-451A-86FD-451A4D1D9299}"/>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7AA05BF2-ADDA-47E5-8D12-6A3B96D88A05}"/>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814CFBB6-2308-4131-A38D-62338CF1CF83}"/>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2544F431-4034-42BA-BF17-16F3FEFC8BD3}"/>
            </a:ext>
          </a:extLst>
        </xdr:cNvPr>
        <xdr:cNvSpPr txBox="1"/>
      </xdr:nvSpPr>
      <xdr:spPr>
        <a:xfrm>
          <a:off x="1635760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F54EEA7C-FC57-435C-96AC-37D674E4ED46}"/>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68A7193-BF33-42C6-9EFA-A99F1BDF4FA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46620EF9-6B99-4902-BDE8-7356536EC551}"/>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72A893EB-FE89-4762-9953-E1902C0C89A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5C157AF8-AE7C-4A9B-8E43-D7C5C55F3E13}"/>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D4EFC25-0E36-427B-99CE-408043BAEF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277E462-0B6C-4D56-BE82-86C8A23D5D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9469B9F-62CF-43D4-BB35-60095C7BDF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D19FBBF-06EE-4267-82B6-0FF1C6BB53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B5E4F5BD-BF19-4F72-A496-BB86C066B7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40640</xdr:rowOff>
    </xdr:from>
    <xdr:to>
      <xdr:col>85</xdr:col>
      <xdr:colOff>177800</xdr:colOff>
      <xdr:row>38</xdr:row>
      <xdr:rowOff>142240</xdr:rowOff>
    </xdr:to>
    <xdr:sp macro="" textlink="">
      <xdr:nvSpPr>
        <xdr:cNvPr id="539" name="楕円 538">
          <a:extLst>
            <a:ext uri="{FF2B5EF4-FFF2-40B4-BE49-F238E27FC236}">
              <a16:creationId xmlns:a16="http://schemas.microsoft.com/office/drawing/2014/main" id="{6D22F65C-DF80-442B-AA9A-270ED5CF3CB3}"/>
            </a:ext>
          </a:extLst>
        </xdr:cNvPr>
        <xdr:cNvSpPr/>
      </xdr:nvSpPr>
      <xdr:spPr>
        <a:xfrm>
          <a:off x="16268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19067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87551CCB-25CD-43BA-BB20-F490B9CBD108}"/>
            </a:ext>
          </a:extLst>
        </xdr:cNvPr>
        <xdr:cNvSpPr txBox="1"/>
      </xdr:nvSpPr>
      <xdr:spPr>
        <a:xfrm>
          <a:off x="16357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153035</xdr:rowOff>
    </xdr:from>
    <xdr:to>
      <xdr:col>81</xdr:col>
      <xdr:colOff>101600</xdr:colOff>
      <xdr:row>38</xdr:row>
      <xdr:rowOff>83185</xdr:rowOff>
    </xdr:to>
    <xdr:sp macro="" textlink="">
      <xdr:nvSpPr>
        <xdr:cNvPr id="541" name="楕円 540">
          <a:extLst>
            <a:ext uri="{FF2B5EF4-FFF2-40B4-BE49-F238E27FC236}">
              <a16:creationId xmlns:a16="http://schemas.microsoft.com/office/drawing/2014/main" id="{3555C2F2-D062-4AE0-BD7B-DDE9D32DF9D1}"/>
            </a:ext>
          </a:extLst>
        </xdr:cNvPr>
        <xdr:cNvSpPr/>
      </xdr:nvSpPr>
      <xdr:spPr>
        <a:xfrm>
          <a:off x="15430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32385</xdr:rowOff>
    </xdr:from>
    <xdr:to>
      <xdr:col>85</xdr:col>
      <xdr:colOff>127000</xdr:colOff>
      <xdr:row>38</xdr:row>
      <xdr:rowOff>91440</xdr:rowOff>
    </xdr:to>
    <xdr:cxnSp macro="">
      <xdr:nvCxnSpPr>
        <xdr:cNvPr id="542" name="直線コネクタ 541">
          <a:extLst>
            <a:ext uri="{FF2B5EF4-FFF2-40B4-BE49-F238E27FC236}">
              <a16:creationId xmlns:a16="http://schemas.microsoft.com/office/drawing/2014/main" id="{73582A36-E3D5-455E-AF18-1CF80DFC3F19}"/>
            </a:ext>
          </a:extLst>
        </xdr:cNvPr>
        <xdr:cNvCxnSpPr/>
      </xdr:nvCxnSpPr>
      <xdr:spPr>
        <a:xfrm>
          <a:off x="15481300" y="654748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543" name="楕円 542">
          <a:extLst>
            <a:ext uri="{FF2B5EF4-FFF2-40B4-BE49-F238E27FC236}">
              <a16:creationId xmlns:a16="http://schemas.microsoft.com/office/drawing/2014/main" id="{D86BB66F-13E8-4082-9D01-D8213E8066F0}"/>
            </a:ext>
          </a:extLst>
        </xdr:cNvPr>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38</xdr:row>
      <xdr:rowOff>32385</xdr:rowOff>
    </xdr:to>
    <xdr:cxnSp macro="">
      <xdr:nvCxnSpPr>
        <xdr:cNvPr id="544" name="直線コネクタ 543">
          <a:extLst>
            <a:ext uri="{FF2B5EF4-FFF2-40B4-BE49-F238E27FC236}">
              <a16:creationId xmlns:a16="http://schemas.microsoft.com/office/drawing/2014/main" id="{DE26D3CC-9014-49C7-A964-09AA6BB2B138}"/>
            </a:ext>
          </a:extLst>
        </xdr:cNvPr>
        <xdr:cNvCxnSpPr/>
      </xdr:nvCxnSpPr>
      <xdr:spPr>
        <a:xfrm>
          <a:off x="14592300" y="64846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545" name="楕円 544">
          <a:extLst>
            <a:ext uri="{FF2B5EF4-FFF2-40B4-BE49-F238E27FC236}">
              <a16:creationId xmlns:a16="http://schemas.microsoft.com/office/drawing/2014/main" id="{C7D85422-ECD6-44FA-8313-41E2BE68CA4A}"/>
            </a:ext>
          </a:extLst>
        </xdr:cNvPr>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140970</xdr:rowOff>
    </xdr:to>
    <xdr:cxnSp macro="">
      <xdr:nvCxnSpPr>
        <xdr:cNvPr id="546" name="直線コネクタ 545">
          <a:extLst>
            <a:ext uri="{FF2B5EF4-FFF2-40B4-BE49-F238E27FC236}">
              <a16:creationId xmlns:a16="http://schemas.microsoft.com/office/drawing/2014/main" id="{39ACFA30-803E-46F1-8A0D-2B388B78D33E}"/>
            </a:ext>
          </a:extLst>
        </xdr:cNvPr>
        <xdr:cNvCxnSpPr/>
      </xdr:nvCxnSpPr>
      <xdr:spPr>
        <a:xfrm>
          <a:off x="13703300" y="6419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147320</xdr:rowOff>
    </xdr:from>
    <xdr:to>
      <xdr:col>67</xdr:col>
      <xdr:colOff>101600</xdr:colOff>
      <xdr:row>37</xdr:row>
      <xdr:rowOff>77470</xdr:rowOff>
    </xdr:to>
    <xdr:sp macro="" textlink="">
      <xdr:nvSpPr>
        <xdr:cNvPr id="547" name="楕円 546">
          <a:extLst>
            <a:ext uri="{FF2B5EF4-FFF2-40B4-BE49-F238E27FC236}">
              <a16:creationId xmlns:a16="http://schemas.microsoft.com/office/drawing/2014/main" id="{5D3738D1-35EF-4FD4-8B3F-8EE875CCBB2F}"/>
            </a:ext>
          </a:extLst>
        </xdr:cNvPr>
        <xdr:cNvSpPr/>
      </xdr:nvSpPr>
      <xdr:spPr>
        <a:xfrm>
          <a:off x="1276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26670</xdr:rowOff>
    </xdr:from>
    <xdr:to>
      <xdr:col>71</xdr:col>
      <xdr:colOff>177800</xdr:colOff>
      <xdr:row>37</xdr:row>
      <xdr:rowOff>76200</xdr:rowOff>
    </xdr:to>
    <xdr:cxnSp macro="">
      <xdr:nvCxnSpPr>
        <xdr:cNvPr id="548" name="直線コネクタ 547">
          <a:extLst>
            <a:ext uri="{FF2B5EF4-FFF2-40B4-BE49-F238E27FC236}">
              <a16:creationId xmlns:a16="http://schemas.microsoft.com/office/drawing/2014/main" id="{72B3017B-1382-4EA0-8A3A-871BED0202AD}"/>
            </a:ext>
          </a:extLst>
        </xdr:cNvPr>
        <xdr:cNvCxnSpPr/>
      </xdr:nvCxnSpPr>
      <xdr:spPr>
        <a:xfrm>
          <a:off x="12814300" y="63703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5F3AA504-5305-4FE9-AC9F-EDA1BFFFF514}"/>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FBB4AF59-5EC3-4A53-88AA-CE7F6494AB09}"/>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F1106591-80C1-475E-B6F9-D23FB7F7E524}"/>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C196178A-4217-4A8F-BD30-CA2D8B4B941B}"/>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99712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1D160DA8-4FEA-4D44-9A40-CD4ADFE6D702}"/>
            </a:ext>
          </a:extLst>
        </xdr:cNvPr>
        <xdr:cNvSpPr txBox="1"/>
      </xdr:nvSpPr>
      <xdr:spPr>
        <a:xfrm>
          <a:off x="15266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36847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3D58503B-E7E9-4DE4-BB9C-AFF2C67DD8F1}"/>
            </a:ext>
          </a:extLst>
        </xdr:cNvPr>
        <xdr:cNvSpPr txBox="1"/>
      </xdr:nvSpPr>
      <xdr:spPr>
        <a:xfrm>
          <a:off x="14389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118127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6E931437-F774-47F1-B29A-63E658C3E91A}"/>
            </a:ext>
          </a:extLst>
        </xdr:cNvPr>
        <xdr:cNvSpPr txBox="1"/>
      </xdr:nvSpPr>
      <xdr:spPr>
        <a:xfrm>
          <a:off x="13500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432CAC04-937A-49B3-A2AD-3679F86C0B1B}"/>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2674627D-E8E4-4660-9095-917FAD4904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A74D9E65-FFBA-4103-ABED-2103CEAB0B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B8A776B9-7CA1-4F20-8807-532B9C1345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F8F9B55-E257-46EF-AD6F-639655F441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EA1BBA8E-84B5-49B1-8FC8-6C977239FF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FDD053B0-1714-4BAB-B4A5-5DA95351DF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8BB94100-386D-4379-B5D5-2996AA9119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9CECA163-49C5-4A08-A18D-1B6C33E3C2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6924CDDB-274C-43B0-B007-3FE5A63A957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45FD7CB5-D2BC-41F4-9B1B-DA8DD6D5AB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4E3FBBBB-F5CA-45EC-8749-431B09A9EE6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98E0D791-5AB7-4AFA-BDB7-D5B5F06C109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A0AABEFA-0341-41E2-8ADF-08A153E7A73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43988A96-B53B-4164-883D-F59415BEF88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90637C7F-050C-4F1D-83C4-053151F9B53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EFCE6E81-84E9-4747-B8CB-D5DE7867F29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CC92D647-CEDB-4734-BBBF-302EE8D43A6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64D52EC7-83AD-4C0F-878E-D821F44990D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1A9E1F0B-7831-4F8F-9A98-F14E910AAF2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C8CEC2CE-E1E3-42F7-9D15-938778E81B7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FF4F7E6E-DDB0-435A-A086-B1596D83ADC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21169F43-44AE-4F46-A596-3B22A39059C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F676BCDE-4B1F-4D9E-9DF4-1871A74066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6391B63A-32AA-4001-A6DE-1AFE51F7F9F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3E288048-802B-48A6-B2A8-5CCA671970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3FFA7BF5-E881-4801-971F-A36567E34EEE}"/>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4820624E-D56E-463A-B2A0-532AB68C79A2}"/>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D31E2C1C-4FD8-4534-9AAB-4F4D57F58AD3}"/>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4D3EA221-4993-42AC-9F0D-1BFD58E251FC}"/>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17C00DA9-F97D-4F33-BD6B-9D3E2FE5E16C}"/>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BDAF0C94-F607-4D77-A747-263E679899B9}"/>
            </a:ext>
          </a:extLst>
        </xdr:cNvPr>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A80D434C-314A-4A97-A528-A76C6D4A8A95}"/>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CD470E10-19F5-4E28-8C60-60241450B3BD}"/>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61F288E2-AE00-4812-BA74-95E8765EC471}"/>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F6817362-07E8-4F8E-9623-E658377D6FE9}"/>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1C2D9248-1190-402C-9C7B-E0F7401882BA}"/>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CCDBA64-AF2D-4E08-B8A0-F5BDFCD060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F26BFA9F-C3E7-4BE6-9C00-D971E199B0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A9B2B00F-E22F-481D-8F5B-F7794869B2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C4876589-F627-4D72-AA0A-B346CB6F78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F201026-A7CB-4B91-B934-1DBADD0936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88164</xdr:rowOff>
    </xdr:from>
    <xdr:to>
      <xdr:col>116</xdr:col>
      <xdr:colOff>114300</xdr:colOff>
      <xdr:row>41</xdr:row>
      <xdr:rowOff>18314</xdr:rowOff>
    </xdr:to>
    <xdr:sp macro="" textlink="">
      <xdr:nvSpPr>
        <xdr:cNvPr id="598" name="楕円 597">
          <a:extLst>
            <a:ext uri="{FF2B5EF4-FFF2-40B4-BE49-F238E27FC236}">
              <a16:creationId xmlns:a16="http://schemas.microsoft.com/office/drawing/2014/main" id="{AF6C980B-1E8A-4644-96C4-17217BC405B5}"/>
            </a:ext>
          </a:extLst>
        </xdr:cNvPr>
        <xdr:cNvSpPr/>
      </xdr:nvSpPr>
      <xdr:spPr>
        <a:xfrm>
          <a:off x="22110700" y="69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66591</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E8962790-2BC4-4ADD-98E5-B61266D36B04}"/>
            </a:ext>
          </a:extLst>
        </xdr:cNvPr>
        <xdr:cNvSpPr txBox="1"/>
      </xdr:nvSpPr>
      <xdr:spPr>
        <a:xfrm>
          <a:off x="22199600" y="69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94345</xdr:rowOff>
    </xdr:from>
    <xdr:to>
      <xdr:col>112</xdr:col>
      <xdr:colOff>38100</xdr:colOff>
      <xdr:row>41</xdr:row>
      <xdr:rowOff>24495</xdr:rowOff>
    </xdr:to>
    <xdr:sp macro="" textlink="">
      <xdr:nvSpPr>
        <xdr:cNvPr id="600" name="楕円 599">
          <a:extLst>
            <a:ext uri="{FF2B5EF4-FFF2-40B4-BE49-F238E27FC236}">
              <a16:creationId xmlns:a16="http://schemas.microsoft.com/office/drawing/2014/main" id="{9584281A-D7B5-4C4B-9A11-535FB7B70595}"/>
            </a:ext>
          </a:extLst>
        </xdr:cNvPr>
        <xdr:cNvSpPr/>
      </xdr:nvSpPr>
      <xdr:spPr>
        <a:xfrm>
          <a:off x="21272500" y="6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138964</xdr:rowOff>
    </xdr:from>
    <xdr:to>
      <xdr:col>116</xdr:col>
      <xdr:colOff>63500</xdr:colOff>
      <xdr:row>40</xdr:row>
      <xdr:rowOff>145145</xdr:rowOff>
    </xdr:to>
    <xdr:cxnSp macro="">
      <xdr:nvCxnSpPr>
        <xdr:cNvPr id="601" name="直線コネクタ 600">
          <a:extLst>
            <a:ext uri="{FF2B5EF4-FFF2-40B4-BE49-F238E27FC236}">
              <a16:creationId xmlns:a16="http://schemas.microsoft.com/office/drawing/2014/main" id="{123E8F24-3901-4F84-A6A8-1D650A804DEF}"/>
            </a:ext>
          </a:extLst>
        </xdr:cNvPr>
        <xdr:cNvCxnSpPr/>
      </xdr:nvCxnSpPr>
      <xdr:spPr>
        <a:xfrm flipV="1">
          <a:off x="21323300" y="6996964"/>
          <a:ext cx="8382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100368</xdr:rowOff>
    </xdr:from>
    <xdr:to>
      <xdr:col>107</xdr:col>
      <xdr:colOff>101600</xdr:colOff>
      <xdr:row>41</xdr:row>
      <xdr:rowOff>30518</xdr:rowOff>
    </xdr:to>
    <xdr:sp macro="" textlink="">
      <xdr:nvSpPr>
        <xdr:cNvPr id="602" name="楕円 601">
          <a:extLst>
            <a:ext uri="{FF2B5EF4-FFF2-40B4-BE49-F238E27FC236}">
              <a16:creationId xmlns:a16="http://schemas.microsoft.com/office/drawing/2014/main" id="{2BB3D771-D898-4EE3-B2D5-37E8164A5E54}"/>
            </a:ext>
          </a:extLst>
        </xdr:cNvPr>
        <xdr:cNvSpPr/>
      </xdr:nvSpPr>
      <xdr:spPr>
        <a:xfrm>
          <a:off x="20383500" y="6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145145</xdr:rowOff>
    </xdr:from>
    <xdr:to>
      <xdr:col>111</xdr:col>
      <xdr:colOff>177800</xdr:colOff>
      <xdr:row>40</xdr:row>
      <xdr:rowOff>151168</xdr:rowOff>
    </xdr:to>
    <xdr:cxnSp macro="">
      <xdr:nvCxnSpPr>
        <xdr:cNvPr id="603" name="直線コネクタ 602">
          <a:extLst>
            <a:ext uri="{FF2B5EF4-FFF2-40B4-BE49-F238E27FC236}">
              <a16:creationId xmlns:a16="http://schemas.microsoft.com/office/drawing/2014/main" id="{0ED36EC6-73B5-4A80-97BE-FC6E7C8640FB}"/>
            </a:ext>
          </a:extLst>
        </xdr:cNvPr>
        <xdr:cNvCxnSpPr/>
      </xdr:nvCxnSpPr>
      <xdr:spPr>
        <a:xfrm flipV="1">
          <a:off x="20434300" y="7003145"/>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104107</xdr:rowOff>
    </xdr:from>
    <xdr:to>
      <xdr:col>102</xdr:col>
      <xdr:colOff>165100</xdr:colOff>
      <xdr:row>41</xdr:row>
      <xdr:rowOff>34257</xdr:rowOff>
    </xdr:to>
    <xdr:sp macro="" textlink="">
      <xdr:nvSpPr>
        <xdr:cNvPr id="604" name="楕円 603">
          <a:extLst>
            <a:ext uri="{FF2B5EF4-FFF2-40B4-BE49-F238E27FC236}">
              <a16:creationId xmlns:a16="http://schemas.microsoft.com/office/drawing/2014/main" id="{649D918D-2FA4-4559-A4FB-C5DA0CADC848}"/>
            </a:ext>
          </a:extLst>
        </xdr:cNvPr>
        <xdr:cNvSpPr/>
      </xdr:nvSpPr>
      <xdr:spPr>
        <a:xfrm>
          <a:off x="19494500" y="69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151168</xdr:rowOff>
    </xdr:from>
    <xdr:to>
      <xdr:col>107</xdr:col>
      <xdr:colOff>50800</xdr:colOff>
      <xdr:row>40</xdr:row>
      <xdr:rowOff>154907</xdr:rowOff>
    </xdr:to>
    <xdr:cxnSp macro="">
      <xdr:nvCxnSpPr>
        <xdr:cNvPr id="605" name="直線コネクタ 604">
          <a:extLst>
            <a:ext uri="{FF2B5EF4-FFF2-40B4-BE49-F238E27FC236}">
              <a16:creationId xmlns:a16="http://schemas.microsoft.com/office/drawing/2014/main" id="{8EC2B173-D177-40A3-A0FB-884E6C513457}"/>
            </a:ext>
          </a:extLst>
        </xdr:cNvPr>
        <xdr:cNvCxnSpPr/>
      </xdr:nvCxnSpPr>
      <xdr:spPr>
        <a:xfrm flipV="1">
          <a:off x="19545300" y="7009168"/>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111389</xdr:rowOff>
    </xdr:from>
    <xdr:to>
      <xdr:col>98</xdr:col>
      <xdr:colOff>38100</xdr:colOff>
      <xdr:row>41</xdr:row>
      <xdr:rowOff>41539</xdr:rowOff>
    </xdr:to>
    <xdr:sp macro="" textlink="">
      <xdr:nvSpPr>
        <xdr:cNvPr id="606" name="楕円 605">
          <a:extLst>
            <a:ext uri="{FF2B5EF4-FFF2-40B4-BE49-F238E27FC236}">
              <a16:creationId xmlns:a16="http://schemas.microsoft.com/office/drawing/2014/main" id="{AA2A3212-0F54-405B-9E88-77F36A31B3B1}"/>
            </a:ext>
          </a:extLst>
        </xdr:cNvPr>
        <xdr:cNvSpPr/>
      </xdr:nvSpPr>
      <xdr:spPr>
        <a:xfrm>
          <a:off x="18605500" y="69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154907</xdr:rowOff>
    </xdr:from>
    <xdr:to>
      <xdr:col>102</xdr:col>
      <xdr:colOff>114300</xdr:colOff>
      <xdr:row>40</xdr:row>
      <xdr:rowOff>162189</xdr:rowOff>
    </xdr:to>
    <xdr:cxnSp macro="">
      <xdr:nvCxnSpPr>
        <xdr:cNvPr id="607" name="直線コネクタ 606">
          <a:extLst>
            <a:ext uri="{FF2B5EF4-FFF2-40B4-BE49-F238E27FC236}">
              <a16:creationId xmlns:a16="http://schemas.microsoft.com/office/drawing/2014/main" id="{001BD959-3EAB-4DB1-BFCB-3586ECDE368B}"/>
            </a:ext>
          </a:extLst>
        </xdr:cNvPr>
        <xdr:cNvCxnSpPr/>
      </xdr:nvCxnSpPr>
      <xdr:spPr>
        <a:xfrm flipV="1">
          <a:off x="18656300" y="7012907"/>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394056BC-7A13-4EF1-B359-43370DB16CFA}"/>
            </a:ext>
          </a:extLst>
        </xdr:cNvPr>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0E0F85D7-D1CF-4C57-AC13-300A5EA87057}"/>
            </a:ext>
          </a:extLst>
        </xdr:cNvPr>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55A4A5A2-B3B0-4B4A-A7F8-7AE25185424D}"/>
            </a:ext>
          </a:extLst>
        </xdr:cNvPr>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F5035D74-28AE-4A3F-8501-1007B7F75A59}"/>
            </a:ext>
          </a:extLst>
        </xdr:cNvPr>
        <xdr:cNvSpPr txBox="1"/>
      </xdr:nvSpPr>
      <xdr:spPr>
        <a:xfrm>
          <a:off x="18389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15622</xdr:rowOff>
    </xdr:from>
    <xdr:ext cx="534377" cy="259045"/>
    <xdr:sp macro="" textlink="">
      <xdr:nvSpPr>
        <xdr:cNvPr id="612" name="n_1mainValue【一般廃棄物処理施設】&#10;一人当たり有形固定資産（償却資産）額">
          <a:extLst>
            <a:ext uri="{FF2B5EF4-FFF2-40B4-BE49-F238E27FC236}">
              <a16:creationId xmlns:a16="http://schemas.microsoft.com/office/drawing/2014/main" id="{AC83407C-0DD1-4495-AEAA-1239ADAFF509}"/>
            </a:ext>
          </a:extLst>
        </xdr:cNvPr>
        <xdr:cNvSpPr txBox="1"/>
      </xdr:nvSpPr>
      <xdr:spPr>
        <a:xfrm>
          <a:off x="21043411" y="70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21645</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2A5EF011-57F6-4F35-89B2-FAAC2EB97350}"/>
            </a:ext>
          </a:extLst>
        </xdr:cNvPr>
        <xdr:cNvSpPr txBox="1"/>
      </xdr:nvSpPr>
      <xdr:spPr>
        <a:xfrm>
          <a:off x="20167111" y="70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25384</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D4AFEEFA-9228-4D86-A7DB-8E8808E9CC11}"/>
            </a:ext>
          </a:extLst>
        </xdr:cNvPr>
        <xdr:cNvSpPr txBox="1"/>
      </xdr:nvSpPr>
      <xdr:spPr>
        <a:xfrm>
          <a:off x="19278111" y="70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58066</xdr:rowOff>
    </xdr:from>
    <xdr:ext cx="534377" cy="259045"/>
    <xdr:sp macro="" textlink="">
      <xdr:nvSpPr>
        <xdr:cNvPr id="615" name="n_4mainValue【一般廃棄物処理施設】&#10;一人当たり有形固定資産（償却資産）額">
          <a:extLst>
            <a:ext uri="{FF2B5EF4-FFF2-40B4-BE49-F238E27FC236}">
              <a16:creationId xmlns:a16="http://schemas.microsoft.com/office/drawing/2014/main" id="{614177C4-4A0B-4C51-8EF3-0D4E03FDC5F6}"/>
            </a:ext>
          </a:extLst>
        </xdr:cNvPr>
        <xdr:cNvSpPr txBox="1"/>
      </xdr:nvSpPr>
      <xdr:spPr>
        <a:xfrm>
          <a:off x="18389111" y="67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EA899FB6-8B7C-4608-AC7A-3A511EE174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5416FBB1-7227-47E1-A9EC-65DAD3CAAE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B1FE0E87-27F5-4D5D-ADB4-A1132FC209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AD821AC5-1043-47F7-B103-F7C10649A7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57366630-0FDF-4B2F-90DF-9F449C8C02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5662B0A0-6B46-4473-8828-2181996054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74229EFA-BE33-4372-BAE3-0406EEBFFA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D6077048-8EF4-49BE-8E50-3464703D61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22976EFF-0C43-4F22-B016-A9FF263E1F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829CE9ED-F52F-4CA6-8AD3-B28EE8A811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1061256F-6177-49D3-8B14-7B5F704125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6E04133E-25B5-433E-92A8-324F919EB74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D7A057B1-931D-43A7-85D3-1BE70DB432C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4691606B-1C64-407A-AF63-A300115551A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9F53867A-8728-4A23-AC3D-C3F2850610F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2BB358E2-1D62-495A-9B43-EBE68980B26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C68AEF4C-14AD-41AD-A85A-CBB29B14779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32619D16-2645-4E43-BFDA-FDDEAF62459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FA1D8E8A-F09D-408D-A68B-50FE86B8755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7B945165-2DD6-419C-9425-091F680B2E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DDF7735D-F0DD-4442-92D2-50FF4AE49A2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DF606E3A-777A-4D6B-8C16-34B4849795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02C17144-6F73-4606-97BF-B876B8F4A58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B37A14FE-D673-49E0-B659-C7A58E3A5C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C01C0C4D-1288-48FC-BB3C-1C6DC07803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C4438DCB-367A-4C64-8777-CCE48FBDB522}"/>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8CA0D4A7-B81B-480F-ADA0-FF59705AABC5}"/>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D25A91D3-CBA0-463E-87CF-2E6B6626DE27}"/>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5286D950-634E-433B-ABB1-5D8840A24DA7}"/>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634A46A2-A08F-49F9-8565-FD5133DB23B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82052CBA-C51D-481F-AF1C-7454AA7CF61C}"/>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029ADCD1-121F-481C-9F36-0919A60622F2}"/>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96DE3020-823C-4D55-AB20-A6F573720FF4}"/>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FFDAD61A-F07F-4C63-87A1-948AA5E963A9}"/>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a16="http://schemas.microsoft.com/office/drawing/2014/main" id="{6EAD8B52-DAF9-45AA-9013-024EC8AB7D93}"/>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a16="http://schemas.microsoft.com/office/drawing/2014/main" id="{51F56DF9-5306-49AC-A710-23197B2C5E6A}"/>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C4702BE-D844-4A6D-8500-5C89A4572A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6AEF152-7215-495B-8D39-EF21CC0E43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881CBBB9-2150-4A67-AB8D-1144D56AFB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C842C1AE-71D2-4775-AEA6-5CF5BC7692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AF8B577C-AF56-49B0-98E1-AC51DECB33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156573</xdr:rowOff>
    </xdr:from>
    <xdr:to>
      <xdr:col>85</xdr:col>
      <xdr:colOff>177800</xdr:colOff>
      <xdr:row>63</xdr:row>
      <xdr:rowOff>86723</xdr:rowOff>
    </xdr:to>
    <xdr:sp macro="" textlink="">
      <xdr:nvSpPr>
        <xdr:cNvPr id="657" name="楕円 656">
          <a:extLst>
            <a:ext uri="{FF2B5EF4-FFF2-40B4-BE49-F238E27FC236}">
              <a16:creationId xmlns:a16="http://schemas.microsoft.com/office/drawing/2014/main" id="{5F11EE7B-F1D2-41AD-97B8-9361187EB35D}"/>
            </a:ext>
          </a:extLst>
        </xdr:cNvPr>
        <xdr:cNvSpPr/>
      </xdr:nvSpPr>
      <xdr:spPr>
        <a:xfrm>
          <a:off x="16268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135000</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C767F9EB-9A4C-423C-A701-51A163A2D234}"/>
            </a:ext>
          </a:extLst>
        </xdr:cNvPr>
        <xdr:cNvSpPr txBox="1"/>
      </xdr:nvSpPr>
      <xdr:spPr>
        <a:xfrm>
          <a:off x="16357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112485</xdr:rowOff>
    </xdr:from>
    <xdr:to>
      <xdr:col>81</xdr:col>
      <xdr:colOff>101600</xdr:colOff>
      <xdr:row>63</xdr:row>
      <xdr:rowOff>42635</xdr:rowOff>
    </xdr:to>
    <xdr:sp macro="" textlink="">
      <xdr:nvSpPr>
        <xdr:cNvPr id="659" name="楕円 658">
          <a:extLst>
            <a:ext uri="{FF2B5EF4-FFF2-40B4-BE49-F238E27FC236}">
              <a16:creationId xmlns:a16="http://schemas.microsoft.com/office/drawing/2014/main" id="{58DBDBFB-4A12-469E-8110-B9029C8138A2}"/>
            </a:ext>
          </a:extLst>
        </xdr:cNvPr>
        <xdr:cNvSpPr/>
      </xdr:nvSpPr>
      <xdr:spPr>
        <a:xfrm>
          <a:off x="15430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163285</xdr:rowOff>
    </xdr:from>
    <xdr:to>
      <xdr:col>85</xdr:col>
      <xdr:colOff>127000</xdr:colOff>
      <xdr:row>63</xdr:row>
      <xdr:rowOff>35923</xdr:rowOff>
    </xdr:to>
    <xdr:cxnSp macro="">
      <xdr:nvCxnSpPr>
        <xdr:cNvPr id="660" name="直線コネクタ 659">
          <a:extLst>
            <a:ext uri="{FF2B5EF4-FFF2-40B4-BE49-F238E27FC236}">
              <a16:creationId xmlns:a16="http://schemas.microsoft.com/office/drawing/2014/main" id="{DD07EDE9-D816-439A-AD21-F5A7614ECEE3}"/>
            </a:ext>
          </a:extLst>
        </xdr:cNvPr>
        <xdr:cNvCxnSpPr/>
      </xdr:nvCxnSpPr>
      <xdr:spPr>
        <a:xfrm>
          <a:off x="15481300" y="10793185"/>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661" name="楕円 660">
          <a:extLst>
            <a:ext uri="{FF2B5EF4-FFF2-40B4-BE49-F238E27FC236}">
              <a16:creationId xmlns:a16="http://schemas.microsoft.com/office/drawing/2014/main" id="{94F73607-B2FA-47FF-966B-10B100FA3E97}"/>
            </a:ext>
          </a:extLst>
        </xdr:cNvPr>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163285</xdr:rowOff>
    </xdr:to>
    <xdr:cxnSp macro="">
      <xdr:nvCxnSpPr>
        <xdr:cNvPr id="662" name="直線コネクタ 661">
          <a:extLst>
            <a:ext uri="{FF2B5EF4-FFF2-40B4-BE49-F238E27FC236}">
              <a16:creationId xmlns:a16="http://schemas.microsoft.com/office/drawing/2014/main" id="{FCA6C728-795D-478A-BB42-E62FD31828A2}"/>
            </a:ext>
          </a:extLst>
        </xdr:cNvPr>
        <xdr:cNvCxnSpPr/>
      </xdr:nvCxnSpPr>
      <xdr:spPr>
        <a:xfrm>
          <a:off x="14592300" y="107474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48804</xdr:rowOff>
    </xdr:from>
    <xdr:to>
      <xdr:col>72</xdr:col>
      <xdr:colOff>38100</xdr:colOff>
      <xdr:row>62</xdr:row>
      <xdr:rowOff>150404</xdr:rowOff>
    </xdr:to>
    <xdr:sp macro="" textlink="">
      <xdr:nvSpPr>
        <xdr:cNvPr id="663" name="楕円 662">
          <a:extLst>
            <a:ext uri="{FF2B5EF4-FFF2-40B4-BE49-F238E27FC236}">
              <a16:creationId xmlns:a16="http://schemas.microsoft.com/office/drawing/2014/main" id="{0D994BAB-A34B-4A3C-8BC8-6F27B990905A}"/>
            </a:ext>
          </a:extLst>
        </xdr:cNvPr>
        <xdr:cNvSpPr/>
      </xdr:nvSpPr>
      <xdr:spPr>
        <a:xfrm>
          <a:off x="13652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99604</xdr:rowOff>
    </xdr:from>
    <xdr:to>
      <xdr:col>76</xdr:col>
      <xdr:colOff>114300</xdr:colOff>
      <xdr:row>62</xdr:row>
      <xdr:rowOff>117566</xdr:rowOff>
    </xdr:to>
    <xdr:cxnSp macro="">
      <xdr:nvCxnSpPr>
        <xdr:cNvPr id="664" name="直線コネクタ 663">
          <a:extLst>
            <a:ext uri="{FF2B5EF4-FFF2-40B4-BE49-F238E27FC236}">
              <a16:creationId xmlns:a16="http://schemas.microsoft.com/office/drawing/2014/main" id="{849C365E-EACC-44F2-B459-F236CEF4699A}"/>
            </a:ext>
          </a:extLst>
        </xdr:cNvPr>
        <xdr:cNvCxnSpPr/>
      </xdr:nvCxnSpPr>
      <xdr:spPr>
        <a:xfrm>
          <a:off x="13703300" y="107295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xdr:rowOff>
    </xdr:from>
    <xdr:to>
      <xdr:col>67</xdr:col>
      <xdr:colOff>101600</xdr:colOff>
      <xdr:row>62</xdr:row>
      <xdr:rowOff>106317</xdr:rowOff>
    </xdr:to>
    <xdr:sp macro="" textlink="">
      <xdr:nvSpPr>
        <xdr:cNvPr id="665" name="楕円 664">
          <a:extLst>
            <a:ext uri="{FF2B5EF4-FFF2-40B4-BE49-F238E27FC236}">
              <a16:creationId xmlns:a16="http://schemas.microsoft.com/office/drawing/2014/main" id="{C030BE07-8160-4914-978B-85C5958C6E85}"/>
            </a:ext>
          </a:extLst>
        </xdr:cNvPr>
        <xdr:cNvSpPr/>
      </xdr:nvSpPr>
      <xdr:spPr>
        <a:xfrm>
          <a:off x="12763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55517</xdr:rowOff>
    </xdr:from>
    <xdr:to>
      <xdr:col>71</xdr:col>
      <xdr:colOff>177800</xdr:colOff>
      <xdr:row>62</xdr:row>
      <xdr:rowOff>99604</xdr:rowOff>
    </xdr:to>
    <xdr:cxnSp macro="">
      <xdr:nvCxnSpPr>
        <xdr:cNvPr id="666" name="直線コネクタ 665">
          <a:extLst>
            <a:ext uri="{FF2B5EF4-FFF2-40B4-BE49-F238E27FC236}">
              <a16:creationId xmlns:a16="http://schemas.microsoft.com/office/drawing/2014/main" id="{1C216DD0-61A6-4DEC-ACBA-6E901C1A3F0C}"/>
            </a:ext>
          </a:extLst>
        </xdr:cNvPr>
        <xdr:cNvCxnSpPr/>
      </xdr:nvCxnSpPr>
      <xdr:spPr>
        <a:xfrm>
          <a:off x="12814300" y="106854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0F7A36DE-7357-4CE3-AA29-783C3AA61D4B}"/>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E5BBCC9D-2264-4425-B55D-E702BFE2BCDF}"/>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32669BB9-0CB1-40AF-B5E2-DE7B0BC0CA1C}"/>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CAFD6E84-0A3C-4AAB-9AD2-1DDED567DB6A}"/>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33762</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845B7D0A-3EAF-467C-AC5B-F14F8CDD6533}"/>
            </a:ext>
          </a:extLst>
        </xdr:cNvPr>
        <xdr:cNvSpPr txBox="1"/>
      </xdr:nvSpPr>
      <xdr:spPr>
        <a:xfrm>
          <a:off x="152660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BEDC2999-F0C4-418F-96C4-CE5D87B51FB7}"/>
            </a:ext>
          </a:extLst>
        </xdr:cNvPr>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141531</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5FD3C708-0EE7-46E9-BF25-8DD486396E92}"/>
            </a:ext>
          </a:extLst>
        </xdr:cNvPr>
        <xdr:cNvSpPr txBox="1"/>
      </xdr:nvSpPr>
      <xdr:spPr>
        <a:xfrm>
          <a:off x="13500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97444</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85759287-ED58-40B2-84A2-E34BEC863B13}"/>
            </a:ext>
          </a:extLst>
        </xdr:cNvPr>
        <xdr:cNvSpPr txBox="1"/>
      </xdr:nvSpPr>
      <xdr:spPr>
        <a:xfrm>
          <a:off x="12611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8C1E4F03-3409-40C5-9873-9125069E95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7D094E4A-9318-4DAF-9D28-322306F92B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658D7952-31F2-47B4-9CA1-CEBBEF04A6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9297328D-2B5B-4DF3-BCE8-0D53F66CD5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2F6C895E-A572-4CD8-8F47-5FB7263294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3111E535-D6B7-4A4C-8CBA-2A321C99C3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D1A40114-4AD7-4FD4-9AC8-E6A070CDCB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8CB46BCB-E992-43FF-B487-66D263005B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F06BCC8E-3388-4B65-ADA8-23E49577B7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4D0D5A93-6315-4185-9790-35044681AF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E7C2E779-C801-4AF3-8916-B7D7A5A257A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5222A08E-7655-4E07-B41E-B986E4CAAA7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94596344-585D-4599-803D-8C4999865B8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F51FA71D-DF4D-4C45-B37B-CB501FED5A3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A1DC3E4F-EF5A-4E78-8F90-C2A0A0D2C0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DAEA93C1-DC42-4123-8FF4-EE115639762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0507CEC-4E8E-4527-99DB-AECD1F8EF6B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3707B48A-2837-4936-8A95-4890722849A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55F404FF-58AB-473D-9C11-331DEFAA93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84E7FD71-41BE-4BDE-BF42-0AD7AF01591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EC60AB05-5572-4093-A2AE-80683EF4F4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C5F6FE42-861D-4635-96C7-4F3922378C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B6106AFF-E180-417D-8C58-11B1E430A5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D81ABFCB-9CC0-4DB6-995B-91B0A25414B2}"/>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220CE4C2-68B9-44F5-9BB1-F5A74D7769F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A7BCCE57-05AE-4D1C-A207-362CE3C5442E}"/>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5834C69D-34B0-4920-8CCA-6FC9812BB15C}"/>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D3126F20-C020-4356-BFCB-9CF3FF2595F7}"/>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5308EB51-EA10-401F-831C-8425CF2F8809}"/>
            </a:ext>
          </a:extLst>
        </xdr:cNvPr>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969C144A-56E7-4892-90A6-29741EC19741}"/>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5C0D5840-CC57-4B96-805E-F32E9D689136}"/>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23967744-1A2D-4E33-B119-E8C675CC7DD5}"/>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a16="http://schemas.microsoft.com/office/drawing/2014/main" id="{49294369-A358-462C-AA7C-658138B6095C}"/>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a16="http://schemas.microsoft.com/office/drawing/2014/main" id="{BC297DE8-50C9-4744-8996-67AFAD2C53E2}"/>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E5BC6FF-8BB5-412B-B007-133C8A2D5F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FD2C6A8-D950-4E45-B300-56864B7EE4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8DB233E5-F8A9-4DDC-AC2A-746E7395EA3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F76D7AC3-DBEC-4E09-A174-A7B607BE89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DEE895ED-9965-4131-B3E5-2EF20781F1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14" name="楕円 713">
          <a:extLst>
            <a:ext uri="{FF2B5EF4-FFF2-40B4-BE49-F238E27FC236}">
              <a16:creationId xmlns:a16="http://schemas.microsoft.com/office/drawing/2014/main" id="{9A9363B4-F779-44F7-A757-7272BC0BB53D}"/>
            </a:ext>
          </a:extLst>
        </xdr:cNvPr>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135890</xdr:rowOff>
    </xdr:from>
    <xdr:to>
      <xdr:col>107</xdr:col>
      <xdr:colOff>101600</xdr:colOff>
      <xdr:row>64</xdr:row>
      <xdr:rowOff>66040</xdr:rowOff>
    </xdr:to>
    <xdr:sp macro="" textlink="">
      <xdr:nvSpPr>
        <xdr:cNvPr id="715" name="楕円 714">
          <a:extLst>
            <a:ext uri="{FF2B5EF4-FFF2-40B4-BE49-F238E27FC236}">
              <a16:creationId xmlns:a16="http://schemas.microsoft.com/office/drawing/2014/main" id="{69D94056-E6B5-4BFD-BDE3-0458D8353D17}"/>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716" name="直線コネクタ 715">
          <a:extLst>
            <a:ext uri="{FF2B5EF4-FFF2-40B4-BE49-F238E27FC236}">
              <a16:creationId xmlns:a16="http://schemas.microsoft.com/office/drawing/2014/main" id="{F2186604-6083-4F76-8756-DBD5996A8513}"/>
            </a:ext>
          </a:extLst>
        </xdr:cNvPr>
        <xdr:cNvCxnSpPr/>
      </xdr:nvCxnSpPr>
      <xdr:spPr>
        <a:xfrm>
          <a:off x="20434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17" name="楕円 716">
          <a:extLst>
            <a:ext uri="{FF2B5EF4-FFF2-40B4-BE49-F238E27FC236}">
              <a16:creationId xmlns:a16="http://schemas.microsoft.com/office/drawing/2014/main" id="{A0709872-C09C-46CC-8AA2-2C8E8DF810BD}"/>
            </a:ext>
          </a:extLst>
        </xdr:cNvPr>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8" name="直線コネクタ 717">
          <a:extLst>
            <a:ext uri="{FF2B5EF4-FFF2-40B4-BE49-F238E27FC236}">
              <a16:creationId xmlns:a16="http://schemas.microsoft.com/office/drawing/2014/main" id="{F54C1C2F-CB92-4F45-922D-554030692816}"/>
            </a:ext>
          </a:extLst>
        </xdr:cNvPr>
        <xdr:cNvCxnSpPr/>
      </xdr:nvCxnSpPr>
      <xdr:spPr>
        <a:xfrm>
          <a:off x="19545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9" name="楕円 718">
          <a:extLst>
            <a:ext uri="{FF2B5EF4-FFF2-40B4-BE49-F238E27FC236}">
              <a16:creationId xmlns:a16="http://schemas.microsoft.com/office/drawing/2014/main" id="{B3E87B8E-0A4D-44A2-AD57-057F7E349924}"/>
            </a:ext>
          </a:extLst>
        </xdr:cNvPr>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19050</xdr:rowOff>
    </xdr:to>
    <xdr:cxnSp macro="">
      <xdr:nvCxnSpPr>
        <xdr:cNvPr id="720" name="直線コネクタ 719">
          <a:extLst>
            <a:ext uri="{FF2B5EF4-FFF2-40B4-BE49-F238E27FC236}">
              <a16:creationId xmlns:a16="http://schemas.microsoft.com/office/drawing/2014/main" id="{2AB5188A-7239-40F0-99AC-FFF67DB4E7A5}"/>
            </a:ext>
          </a:extLst>
        </xdr:cNvPr>
        <xdr:cNvCxnSpPr/>
      </xdr:nvCxnSpPr>
      <xdr:spPr>
        <a:xfrm flipV="1">
          <a:off x="18656300" y="10988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1" name="n_1aveValue【保健センター・保健所】&#10;一人当たり面積">
          <a:extLst>
            <a:ext uri="{FF2B5EF4-FFF2-40B4-BE49-F238E27FC236}">
              <a16:creationId xmlns:a16="http://schemas.microsoft.com/office/drawing/2014/main" id="{835D340E-B6AB-476D-9458-6DBB69CC74A9}"/>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722" name="n_2aveValue【保健センター・保健所】&#10;一人当たり面積">
          <a:extLst>
            <a:ext uri="{FF2B5EF4-FFF2-40B4-BE49-F238E27FC236}">
              <a16:creationId xmlns:a16="http://schemas.microsoft.com/office/drawing/2014/main" id="{4567F293-56F9-4F1E-8456-A210A9DA28EF}"/>
            </a:ext>
          </a:extLst>
        </xdr:cNvPr>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23" name="n_3aveValue【保健センター・保健所】&#10;一人当たり面積">
          <a:extLst>
            <a:ext uri="{FF2B5EF4-FFF2-40B4-BE49-F238E27FC236}">
              <a16:creationId xmlns:a16="http://schemas.microsoft.com/office/drawing/2014/main" id="{74897112-A434-43EA-AB9E-072058E288B1}"/>
            </a:ext>
          </a:extLst>
        </xdr:cNvPr>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724" name="n_4aveValue【保健センター・保健所】&#10;一人当たり面積">
          <a:extLst>
            <a:ext uri="{FF2B5EF4-FFF2-40B4-BE49-F238E27FC236}">
              <a16:creationId xmlns:a16="http://schemas.microsoft.com/office/drawing/2014/main" id="{F608950E-3AE7-4F06-9BE1-6359C2405306}"/>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25" name="n_1mainValue【保健センター・保健所】&#10;一人当たり面積">
          <a:extLst>
            <a:ext uri="{FF2B5EF4-FFF2-40B4-BE49-F238E27FC236}">
              <a16:creationId xmlns:a16="http://schemas.microsoft.com/office/drawing/2014/main" id="{0DF9880F-499E-4685-A01B-EEDC2E97C42F}"/>
            </a:ext>
          </a:extLst>
        </xdr:cNvPr>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26" name="n_2mainValue【保健センター・保健所】&#10;一人当たり面積">
          <a:extLst>
            <a:ext uri="{FF2B5EF4-FFF2-40B4-BE49-F238E27FC236}">
              <a16:creationId xmlns:a16="http://schemas.microsoft.com/office/drawing/2014/main" id="{CE4E5748-7A18-4C55-A728-5A13C1CF42D9}"/>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27" name="n_3mainValue【保健センター・保健所】&#10;一人当たり面積">
          <a:extLst>
            <a:ext uri="{FF2B5EF4-FFF2-40B4-BE49-F238E27FC236}">
              <a16:creationId xmlns:a16="http://schemas.microsoft.com/office/drawing/2014/main" id="{1D210603-F80C-456F-9EC6-354168C79BA2}"/>
            </a:ext>
          </a:extLst>
        </xdr:cNvPr>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8" name="n_4mainValue【保健センター・保健所】&#10;一人当たり面積">
          <a:extLst>
            <a:ext uri="{FF2B5EF4-FFF2-40B4-BE49-F238E27FC236}">
              <a16:creationId xmlns:a16="http://schemas.microsoft.com/office/drawing/2014/main" id="{64C5C845-7B7E-464E-87C1-0B01FE472291}"/>
            </a:ext>
          </a:extLst>
        </xdr:cNvPr>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74CEF78C-F27B-422B-8839-C21149ACCC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7FFB4B62-3AA1-421D-937F-A6E7C46FDC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5C8326F9-CE61-4BB7-B2D7-DC7C3A85B8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B332BCB0-84D7-4515-8B26-80EF5A359A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77A164FF-94BC-4009-A0E2-1696F3E4712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810C2FA8-FE46-4BED-B883-F02DC15AA1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3B4BB5F-81A1-47CD-9F09-CE944BB5AF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965784F5-0434-4606-AEA6-CC13C1DF9A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28485534-A16E-4C20-839E-59F6AE7C762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5F2FA9BE-8F8D-4B39-8C9D-A70AC2CED8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2A8109FC-755F-4878-AF44-5B79FD2C75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C3744A73-8508-4750-BA7C-885622E09C5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FD314FDE-BD9A-446C-8876-F3E351124CC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2152CBEB-AE02-4ECA-A1AE-7A69EEF780F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30F746E1-0994-419F-AB9E-B0EECDBFB25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DC74684E-DDD5-4347-A94E-FEB5A43F95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67E6CF48-CDB4-4C6F-A4EE-B740E6E519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C5D5F99D-488C-4DAE-AEA4-9497AD89DD8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E8A81F7-0EAE-4C26-B005-1453A2D9908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43A0ED7C-4444-42ED-86DE-59AE9E05B20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C210E5F5-3548-437A-A94A-36547EDD61D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53CE14A6-51EC-4E1A-B2E1-6E1D1268223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746C664C-1340-4B73-A232-55FEF8DFD18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B80EFCC0-2B58-4EA6-B512-3B05EDBE7D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3" name="直線コネクタ 752">
          <a:extLst>
            <a:ext uri="{FF2B5EF4-FFF2-40B4-BE49-F238E27FC236}">
              <a16:creationId xmlns:a16="http://schemas.microsoft.com/office/drawing/2014/main" id="{5E4F2386-3325-4F22-860F-AB4B806847A7}"/>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B87E86F9-57F3-48CA-A8FB-8BE0F143A821}"/>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5" name="直線コネクタ 754">
          <a:extLst>
            <a:ext uri="{FF2B5EF4-FFF2-40B4-BE49-F238E27FC236}">
              <a16:creationId xmlns:a16="http://schemas.microsoft.com/office/drawing/2014/main" id="{8B731A6F-2E64-4523-A03B-2DAC67BDDD2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BE7E3F29-78BB-45AD-9A5B-9D15B9C4CCD2}"/>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57" name="直線コネクタ 756">
          <a:extLst>
            <a:ext uri="{FF2B5EF4-FFF2-40B4-BE49-F238E27FC236}">
              <a16:creationId xmlns:a16="http://schemas.microsoft.com/office/drawing/2014/main" id="{87B06C52-6FF9-4B20-B72B-8E6BF8E4AF25}"/>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3F2E38EC-665F-472C-AE13-4996248701F4}"/>
            </a:ext>
          </a:extLst>
        </xdr:cNvPr>
        <xdr:cNvSpPr txBox="1"/>
      </xdr:nvSpPr>
      <xdr:spPr>
        <a:xfrm>
          <a:off x="163576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59" name="フローチャート: 判断 758">
          <a:extLst>
            <a:ext uri="{FF2B5EF4-FFF2-40B4-BE49-F238E27FC236}">
              <a16:creationId xmlns:a16="http://schemas.microsoft.com/office/drawing/2014/main" id="{E8318E66-ACEA-4F12-AF48-1E40DC083428}"/>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0" name="フローチャート: 判断 759">
          <a:extLst>
            <a:ext uri="{FF2B5EF4-FFF2-40B4-BE49-F238E27FC236}">
              <a16:creationId xmlns:a16="http://schemas.microsoft.com/office/drawing/2014/main" id="{5BACE527-8700-4B7A-BB00-3226A89BF84F}"/>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1" name="フローチャート: 判断 760">
          <a:extLst>
            <a:ext uri="{FF2B5EF4-FFF2-40B4-BE49-F238E27FC236}">
              <a16:creationId xmlns:a16="http://schemas.microsoft.com/office/drawing/2014/main" id="{AA068E78-C7BD-4CF6-B91E-FE3E91903F07}"/>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2" name="フローチャート: 判断 761">
          <a:extLst>
            <a:ext uri="{FF2B5EF4-FFF2-40B4-BE49-F238E27FC236}">
              <a16:creationId xmlns:a16="http://schemas.microsoft.com/office/drawing/2014/main" id="{F9E05441-7911-4B11-B30D-B837FEA821AF}"/>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3" name="フローチャート: 判断 762">
          <a:extLst>
            <a:ext uri="{FF2B5EF4-FFF2-40B4-BE49-F238E27FC236}">
              <a16:creationId xmlns:a16="http://schemas.microsoft.com/office/drawing/2014/main" id="{E4B09E39-BF3C-4022-AC12-0583CE8C9CFC}"/>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45BAB5A-6341-4AD9-9913-08B3A14894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887D888-2D0D-4258-A012-676BB49C15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B1330F8-3E87-413F-B34B-7025805C8D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6F0CF3C-329E-44CC-AEB2-EAB4261F079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2C96A52-9ABA-4596-A7B2-09EF9CEEA8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86361</xdr:rowOff>
    </xdr:from>
    <xdr:to>
      <xdr:col>85</xdr:col>
      <xdr:colOff>177800</xdr:colOff>
      <xdr:row>80</xdr:row>
      <xdr:rowOff>16511</xdr:rowOff>
    </xdr:to>
    <xdr:sp macro="" textlink="">
      <xdr:nvSpPr>
        <xdr:cNvPr id="769" name="楕円 768">
          <a:extLst>
            <a:ext uri="{FF2B5EF4-FFF2-40B4-BE49-F238E27FC236}">
              <a16:creationId xmlns:a16="http://schemas.microsoft.com/office/drawing/2014/main" id="{9B649949-7C9F-4551-8A25-172C6364F52D}"/>
            </a:ext>
          </a:extLst>
        </xdr:cNvPr>
        <xdr:cNvSpPr/>
      </xdr:nvSpPr>
      <xdr:spPr>
        <a:xfrm>
          <a:off x="16268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109238</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3618FBC7-456A-4A97-BFDB-611AA3EAA15D}"/>
            </a:ext>
          </a:extLst>
        </xdr:cNvPr>
        <xdr:cNvSpPr txBox="1"/>
      </xdr:nvSpPr>
      <xdr:spPr>
        <a:xfrm>
          <a:off x="16357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771" name="楕円 770">
          <a:extLst>
            <a:ext uri="{FF2B5EF4-FFF2-40B4-BE49-F238E27FC236}">
              <a16:creationId xmlns:a16="http://schemas.microsoft.com/office/drawing/2014/main" id="{F0CD623B-7FE2-4CF6-96A1-52669719A1B8}"/>
            </a:ext>
          </a:extLst>
        </xdr:cNvPr>
        <xdr:cNvSpPr/>
      </xdr:nvSpPr>
      <xdr:spPr>
        <a:xfrm>
          <a:off x="15430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79</xdr:row>
      <xdr:rowOff>137161</xdr:rowOff>
    </xdr:to>
    <xdr:cxnSp macro="">
      <xdr:nvCxnSpPr>
        <xdr:cNvPr id="772" name="直線コネクタ 771">
          <a:extLst>
            <a:ext uri="{FF2B5EF4-FFF2-40B4-BE49-F238E27FC236}">
              <a16:creationId xmlns:a16="http://schemas.microsoft.com/office/drawing/2014/main" id="{C2E10ECD-8DE9-4053-A128-54EEE36A299E}"/>
            </a:ext>
          </a:extLst>
        </xdr:cNvPr>
        <xdr:cNvCxnSpPr/>
      </xdr:nvCxnSpPr>
      <xdr:spPr>
        <a:xfrm>
          <a:off x="15481300" y="136321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34925</xdr:rowOff>
    </xdr:from>
    <xdr:to>
      <xdr:col>76</xdr:col>
      <xdr:colOff>165100</xdr:colOff>
      <xdr:row>79</xdr:row>
      <xdr:rowOff>136525</xdr:rowOff>
    </xdr:to>
    <xdr:sp macro="" textlink="">
      <xdr:nvSpPr>
        <xdr:cNvPr id="773" name="楕円 772">
          <a:extLst>
            <a:ext uri="{FF2B5EF4-FFF2-40B4-BE49-F238E27FC236}">
              <a16:creationId xmlns:a16="http://schemas.microsoft.com/office/drawing/2014/main" id="{FAEC93AE-F30B-496E-962C-9B899B8F76C7}"/>
            </a:ext>
          </a:extLst>
        </xdr:cNvPr>
        <xdr:cNvSpPr/>
      </xdr:nvSpPr>
      <xdr:spPr>
        <a:xfrm>
          <a:off x="14541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85725</xdr:rowOff>
    </xdr:from>
    <xdr:to>
      <xdr:col>81</xdr:col>
      <xdr:colOff>50800</xdr:colOff>
      <xdr:row>79</xdr:row>
      <xdr:rowOff>87630</xdr:rowOff>
    </xdr:to>
    <xdr:cxnSp macro="">
      <xdr:nvCxnSpPr>
        <xdr:cNvPr id="774" name="直線コネクタ 773">
          <a:extLst>
            <a:ext uri="{FF2B5EF4-FFF2-40B4-BE49-F238E27FC236}">
              <a16:creationId xmlns:a16="http://schemas.microsoft.com/office/drawing/2014/main" id="{B70C67CE-AD65-42BF-A655-27D74B2D57B4}"/>
            </a:ext>
          </a:extLst>
        </xdr:cNvPr>
        <xdr:cNvCxnSpPr/>
      </xdr:nvCxnSpPr>
      <xdr:spPr>
        <a:xfrm>
          <a:off x="14592300" y="136302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166370</xdr:rowOff>
    </xdr:from>
    <xdr:to>
      <xdr:col>72</xdr:col>
      <xdr:colOff>38100</xdr:colOff>
      <xdr:row>79</xdr:row>
      <xdr:rowOff>96520</xdr:rowOff>
    </xdr:to>
    <xdr:sp macro="" textlink="">
      <xdr:nvSpPr>
        <xdr:cNvPr id="775" name="楕円 774">
          <a:extLst>
            <a:ext uri="{FF2B5EF4-FFF2-40B4-BE49-F238E27FC236}">
              <a16:creationId xmlns:a16="http://schemas.microsoft.com/office/drawing/2014/main" id="{83243AAF-C2F7-4DB4-8A46-62DCC057FF33}"/>
            </a:ext>
          </a:extLst>
        </xdr:cNvPr>
        <xdr:cNvSpPr/>
      </xdr:nvSpPr>
      <xdr:spPr>
        <a:xfrm>
          <a:off x="13652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45720</xdr:rowOff>
    </xdr:from>
    <xdr:to>
      <xdr:col>76</xdr:col>
      <xdr:colOff>114300</xdr:colOff>
      <xdr:row>79</xdr:row>
      <xdr:rowOff>85725</xdr:rowOff>
    </xdr:to>
    <xdr:cxnSp macro="">
      <xdr:nvCxnSpPr>
        <xdr:cNvPr id="776" name="直線コネクタ 775">
          <a:extLst>
            <a:ext uri="{FF2B5EF4-FFF2-40B4-BE49-F238E27FC236}">
              <a16:creationId xmlns:a16="http://schemas.microsoft.com/office/drawing/2014/main" id="{EBC221E6-FB4B-4029-A120-CD2210063337}"/>
            </a:ext>
          </a:extLst>
        </xdr:cNvPr>
        <xdr:cNvCxnSpPr/>
      </xdr:nvCxnSpPr>
      <xdr:spPr>
        <a:xfrm>
          <a:off x="13703300" y="13590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105411</xdr:rowOff>
    </xdr:from>
    <xdr:to>
      <xdr:col>67</xdr:col>
      <xdr:colOff>101600</xdr:colOff>
      <xdr:row>79</xdr:row>
      <xdr:rowOff>35561</xdr:rowOff>
    </xdr:to>
    <xdr:sp macro="" textlink="">
      <xdr:nvSpPr>
        <xdr:cNvPr id="777" name="楕円 776">
          <a:extLst>
            <a:ext uri="{FF2B5EF4-FFF2-40B4-BE49-F238E27FC236}">
              <a16:creationId xmlns:a16="http://schemas.microsoft.com/office/drawing/2014/main" id="{EF3E8DEC-1312-47B6-9CDF-4FB97CFACD83}"/>
            </a:ext>
          </a:extLst>
        </xdr:cNvPr>
        <xdr:cNvSpPr/>
      </xdr:nvSpPr>
      <xdr:spPr>
        <a:xfrm>
          <a:off x="12763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79</xdr:row>
      <xdr:rowOff>45720</xdr:rowOff>
    </xdr:to>
    <xdr:cxnSp macro="">
      <xdr:nvCxnSpPr>
        <xdr:cNvPr id="778" name="直線コネクタ 777">
          <a:extLst>
            <a:ext uri="{FF2B5EF4-FFF2-40B4-BE49-F238E27FC236}">
              <a16:creationId xmlns:a16="http://schemas.microsoft.com/office/drawing/2014/main" id="{C626DB96-EB91-44C7-9D32-F6282C9EEAAE}"/>
            </a:ext>
          </a:extLst>
        </xdr:cNvPr>
        <xdr:cNvCxnSpPr/>
      </xdr:nvCxnSpPr>
      <xdr:spPr>
        <a:xfrm>
          <a:off x="12814300" y="135293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79" name="n_1aveValue【消防施設】&#10;有形固定資産減価償却率">
          <a:extLst>
            <a:ext uri="{FF2B5EF4-FFF2-40B4-BE49-F238E27FC236}">
              <a16:creationId xmlns:a16="http://schemas.microsoft.com/office/drawing/2014/main" id="{8798B39C-F032-4160-B1AB-21CAA2EEEBE5}"/>
            </a:ext>
          </a:extLst>
        </xdr:cNvPr>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780" name="n_2aveValue【消防施設】&#10;有形固定資産減価償却率">
          <a:extLst>
            <a:ext uri="{FF2B5EF4-FFF2-40B4-BE49-F238E27FC236}">
              <a16:creationId xmlns:a16="http://schemas.microsoft.com/office/drawing/2014/main" id="{D4A41800-0A40-4577-8905-924AE177B7A9}"/>
            </a:ext>
          </a:extLst>
        </xdr:cNvPr>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781" name="n_3aveValue【消防施設】&#10;有形固定資産減価償却率">
          <a:extLst>
            <a:ext uri="{FF2B5EF4-FFF2-40B4-BE49-F238E27FC236}">
              <a16:creationId xmlns:a16="http://schemas.microsoft.com/office/drawing/2014/main" id="{79852FEC-1FE9-424E-89C7-A05CB4141148}"/>
            </a:ext>
          </a:extLst>
        </xdr:cNvPr>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82" name="n_4aveValue【消防施設】&#10;有形固定資産減価償却率">
          <a:extLst>
            <a:ext uri="{FF2B5EF4-FFF2-40B4-BE49-F238E27FC236}">
              <a16:creationId xmlns:a16="http://schemas.microsoft.com/office/drawing/2014/main" id="{1505EEEE-E664-4A52-90BE-234A770119BD}"/>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783" name="n_1mainValue【消防施設】&#10;有形固定資産減価償却率">
          <a:extLst>
            <a:ext uri="{FF2B5EF4-FFF2-40B4-BE49-F238E27FC236}">
              <a16:creationId xmlns:a16="http://schemas.microsoft.com/office/drawing/2014/main" id="{CC6E8744-DC0A-4A6F-8A60-94DF7B095F7E}"/>
            </a:ext>
          </a:extLst>
        </xdr:cNvPr>
        <xdr:cNvSpPr txBox="1"/>
      </xdr:nvSpPr>
      <xdr:spPr>
        <a:xfrm>
          <a:off x="15266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153052</xdr:rowOff>
    </xdr:from>
    <xdr:ext cx="405111" cy="259045"/>
    <xdr:sp macro="" textlink="">
      <xdr:nvSpPr>
        <xdr:cNvPr id="784" name="n_2mainValue【消防施設】&#10;有形固定資産減価償却率">
          <a:extLst>
            <a:ext uri="{FF2B5EF4-FFF2-40B4-BE49-F238E27FC236}">
              <a16:creationId xmlns:a16="http://schemas.microsoft.com/office/drawing/2014/main" id="{9B5AF0FF-C38C-4ABA-85CC-050599F49376}"/>
            </a:ext>
          </a:extLst>
        </xdr:cNvPr>
        <xdr:cNvSpPr txBox="1"/>
      </xdr:nvSpPr>
      <xdr:spPr>
        <a:xfrm>
          <a:off x="14389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113047</xdr:rowOff>
    </xdr:from>
    <xdr:ext cx="405111" cy="259045"/>
    <xdr:sp macro="" textlink="">
      <xdr:nvSpPr>
        <xdr:cNvPr id="785" name="n_3mainValue【消防施設】&#10;有形固定資産減価償却率">
          <a:extLst>
            <a:ext uri="{FF2B5EF4-FFF2-40B4-BE49-F238E27FC236}">
              <a16:creationId xmlns:a16="http://schemas.microsoft.com/office/drawing/2014/main" id="{BE0B8636-8B7A-4FB9-AE4E-7ABC35E251D3}"/>
            </a:ext>
          </a:extLst>
        </xdr:cNvPr>
        <xdr:cNvSpPr txBox="1"/>
      </xdr:nvSpPr>
      <xdr:spPr>
        <a:xfrm>
          <a:off x="13500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52088</xdr:rowOff>
    </xdr:from>
    <xdr:ext cx="405111" cy="259045"/>
    <xdr:sp macro="" textlink="">
      <xdr:nvSpPr>
        <xdr:cNvPr id="786" name="n_4mainValue【消防施設】&#10;有形固定資産減価償却率">
          <a:extLst>
            <a:ext uri="{FF2B5EF4-FFF2-40B4-BE49-F238E27FC236}">
              <a16:creationId xmlns:a16="http://schemas.microsoft.com/office/drawing/2014/main" id="{72752505-7826-40B7-813C-248C4CE70815}"/>
            </a:ext>
          </a:extLst>
        </xdr:cNvPr>
        <xdr:cNvSpPr txBox="1"/>
      </xdr:nvSpPr>
      <xdr:spPr>
        <a:xfrm>
          <a:off x="12611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84A9F365-BD46-4AF7-A7F8-F55D7E2674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3B86FDF-045B-4FAD-B458-BFE6F65A84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B0601E2F-C232-44E7-BE7D-DAA7B1003F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EECC1F44-5727-4B83-9A6C-5FE95B0CA7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AB08B9BE-B877-43DC-818A-17150C615F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9B1378AA-7C1E-4FB7-948B-3515B2C077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B5281151-D3DB-49F0-AC7C-FAEE242803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9A0B5F5C-0BBE-4ACD-A13C-49A9264C475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3AB2320-D22B-4115-89E6-F913CDF0E9C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8C5A797A-57DF-4168-B702-D1D37463D74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AD3787E3-6E17-40E1-AEE7-0DB9A371E7D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9DED77D9-28FC-4958-BE4C-B1EAEE09CAB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C0D14855-A75F-4E87-929B-A45383DA064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D7A64EC6-220E-4B8A-BD84-C40503940A3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DB1D6836-5815-4865-A858-6863F07E584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8B34FB8E-0B77-4BF4-85F6-2B5F9DADC04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582F372E-D73E-49CE-B67F-F3F218893EB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DB6B8DFB-F35F-4B1C-B95F-8874C3117B4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2D5B6A39-4970-4BA8-B252-6BCCA8F21EF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A9D4ACFB-94EC-43A9-932D-CE3A1753B1E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F6A0F870-DA11-4A08-B583-D8FAFD666F4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55E196FF-54DA-4F56-ACEB-A6A77A95F77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63799F1E-BDF2-4570-8DEB-D72DFB9D0E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6FEBF9AB-1A63-4F22-BA18-CA1DF34737C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DD9D49A7-839E-4B13-93CA-235D12E681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114E9DF5-CD24-4279-9BB1-B309AB4D7CE2}"/>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23ADFE3D-FCB0-4167-B949-724CEB86B908}"/>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B70A38B6-EFFC-4943-8C91-CBCE7D7F2F32}"/>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5" name="【消防施設】&#10;一人当たり面積最大値テキスト">
          <a:extLst>
            <a:ext uri="{FF2B5EF4-FFF2-40B4-BE49-F238E27FC236}">
              <a16:creationId xmlns:a16="http://schemas.microsoft.com/office/drawing/2014/main" id="{0AA1D4B4-0240-4446-A613-629E075CC7D1}"/>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6" name="直線コネクタ 815">
          <a:extLst>
            <a:ext uri="{FF2B5EF4-FFF2-40B4-BE49-F238E27FC236}">
              <a16:creationId xmlns:a16="http://schemas.microsoft.com/office/drawing/2014/main" id="{CDC6213F-B2DC-44F4-A50E-08968345FC32}"/>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817" name="【消防施設】&#10;一人当たり面積平均値テキスト">
          <a:extLst>
            <a:ext uri="{FF2B5EF4-FFF2-40B4-BE49-F238E27FC236}">
              <a16:creationId xmlns:a16="http://schemas.microsoft.com/office/drawing/2014/main" id="{D541794E-F446-4ADD-88B9-61AF38028A99}"/>
            </a:ext>
          </a:extLst>
        </xdr:cNvPr>
        <xdr:cNvSpPr txBox="1"/>
      </xdr:nvSpPr>
      <xdr:spPr>
        <a:xfrm>
          <a:off x="22199600" y="1469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18" name="フローチャート: 判断 817">
          <a:extLst>
            <a:ext uri="{FF2B5EF4-FFF2-40B4-BE49-F238E27FC236}">
              <a16:creationId xmlns:a16="http://schemas.microsoft.com/office/drawing/2014/main" id="{67D36CFB-6565-4D43-B290-4FB0E66B9362}"/>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19" name="フローチャート: 判断 818">
          <a:extLst>
            <a:ext uri="{FF2B5EF4-FFF2-40B4-BE49-F238E27FC236}">
              <a16:creationId xmlns:a16="http://schemas.microsoft.com/office/drawing/2014/main" id="{56351BA9-CA03-4CE3-B436-518EC4DCDFE8}"/>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0" name="フローチャート: 判断 819">
          <a:extLst>
            <a:ext uri="{FF2B5EF4-FFF2-40B4-BE49-F238E27FC236}">
              <a16:creationId xmlns:a16="http://schemas.microsoft.com/office/drawing/2014/main" id="{1290D391-2E8B-4B12-8E9D-482C2B308200}"/>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1" name="フローチャート: 判断 820">
          <a:extLst>
            <a:ext uri="{FF2B5EF4-FFF2-40B4-BE49-F238E27FC236}">
              <a16:creationId xmlns:a16="http://schemas.microsoft.com/office/drawing/2014/main" id="{F94CC4EF-592C-415B-A885-496BD3B72549}"/>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2" name="フローチャート: 判断 821">
          <a:extLst>
            <a:ext uri="{FF2B5EF4-FFF2-40B4-BE49-F238E27FC236}">
              <a16:creationId xmlns:a16="http://schemas.microsoft.com/office/drawing/2014/main" id="{EC1A1E0C-D990-4FE1-9A47-D7F01BF301B5}"/>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C84426C-14D2-4A11-8AA6-93DD4AC1D0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20A61603-FE04-4813-936A-FC863C2C16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74BAFE2-28BE-4F1D-8A9A-77EB5BC935C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2C890D2-3CA3-426D-BEEB-39DEF470B1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530465C4-9C56-46F9-95CE-C2F5742A00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92892</xdr:rowOff>
    </xdr:from>
    <xdr:to>
      <xdr:col>116</xdr:col>
      <xdr:colOff>114300</xdr:colOff>
      <xdr:row>85</xdr:row>
      <xdr:rowOff>23042</xdr:rowOff>
    </xdr:to>
    <xdr:sp macro="" textlink="">
      <xdr:nvSpPr>
        <xdr:cNvPr id="828" name="楕円 827">
          <a:extLst>
            <a:ext uri="{FF2B5EF4-FFF2-40B4-BE49-F238E27FC236}">
              <a16:creationId xmlns:a16="http://schemas.microsoft.com/office/drawing/2014/main" id="{7C9F0BE9-DBC0-48B1-8C5C-A68B281502A1}"/>
            </a:ext>
          </a:extLst>
        </xdr:cNvPr>
        <xdr:cNvSpPr/>
      </xdr:nvSpPr>
      <xdr:spPr>
        <a:xfrm>
          <a:off x="22110700" y="144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115769</xdr:rowOff>
    </xdr:from>
    <xdr:ext cx="469744" cy="259045"/>
    <xdr:sp macro="" textlink="">
      <xdr:nvSpPr>
        <xdr:cNvPr id="829" name="【消防施設】&#10;一人当たり面積該当値テキスト">
          <a:extLst>
            <a:ext uri="{FF2B5EF4-FFF2-40B4-BE49-F238E27FC236}">
              <a16:creationId xmlns:a16="http://schemas.microsoft.com/office/drawing/2014/main" id="{E82B2E20-6584-404C-BC9F-9EC96F701B30}"/>
            </a:ext>
          </a:extLst>
        </xdr:cNvPr>
        <xdr:cNvSpPr txBox="1"/>
      </xdr:nvSpPr>
      <xdr:spPr>
        <a:xfrm>
          <a:off x="22199600" y="1434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98334</xdr:rowOff>
    </xdr:from>
    <xdr:to>
      <xdr:col>112</xdr:col>
      <xdr:colOff>38100</xdr:colOff>
      <xdr:row>85</xdr:row>
      <xdr:rowOff>28484</xdr:rowOff>
    </xdr:to>
    <xdr:sp macro="" textlink="">
      <xdr:nvSpPr>
        <xdr:cNvPr id="830" name="楕円 829">
          <a:extLst>
            <a:ext uri="{FF2B5EF4-FFF2-40B4-BE49-F238E27FC236}">
              <a16:creationId xmlns:a16="http://schemas.microsoft.com/office/drawing/2014/main" id="{8AD3987F-7806-4585-8ABE-7BDBCD7C137F}"/>
            </a:ext>
          </a:extLst>
        </xdr:cNvPr>
        <xdr:cNvSpPr/>
      </xdr:nvSpPr>
      <xdr:spPr>
        <a:xfrm>
          <a:off x="21272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143692</xdr:rowOff>
    </xdr:from>
    <xdr:to>
      <xdr:col>116</xdr:col>
      <xdr:colOff>63500</xdr:colOff>
      <xdr:row>84</xdr:row>
      <xdr:rowOff>149134</xdr:rowOff>
    </xdr:to>
    <xdr:cxnSp macro="">
      <xdr:nvCxnSpPr>
        <xdr:cNvPr id="831" name="直線コネクタ 830">
          <a:extLst>
            <a:ext uri="{FF2B5EF4-FFF2-40B4-BE49-F238E27FC236}">
              <a16:creationId xmlns:a16="http://schemas.microsoft.com/office/drawing/2014/main" id="{C819144A-AF80-4334-A934-E8490DAC5A21}"/>
            </a:ext>
          </a:extLst>
        </xdr:cNvPr>
        <xdr:cNvCxnSpPr/>
      </xdr:nvCxnSpPr>
      <xdr:spPr>
        <a:xfrm flipV="1">
          <a:off x="21323300" y="14545492"/>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130992</xdr:rowOff>
    </xdr:from>
    <xdr:to>
      <xdr:col>107</xdr:col>
      <xdr:colOff>101600</xdr:colOff>
      <xdr:row>85</xdr:row>
      <xdr:rowOff>61142</xdr:rowOff>
    </xdr:to>
    <xdr:sp macro="" textlink="">
      <xdr:nvSpPr>
        <xdr:cNvPr id="832" name="楕円 831">
          <a:extLst>
            <a:ext uri="{FF2B5EF4-FFF2-40B4-BE49-F238E27FC236}">
              <a16:creationId xmlns:a16="http://schemas.microsoft.com/office/drawing/2014/main" id="{BE29116C-0011-4EFE-8D51-4852032319B4}"/>
            </a:ext>
          </a:extLst>
        </xdr:cNvPr>
        <xdr:cNvSpPr/>
      </xdr:nvSpPr>
      <xdr:spPr>
        <a:xfrm>
          <a:off x="20383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149134</xdr:rowOff>
    </xdr:from>
    <xdr:to>
      <xdr:col>111</xdr:col>
      <xdr:colOff>177800</xdr:colOff>
      <xdr:row>85</xdr:row>
      <xdr:rowOff>10342</xdr:rowOff>
    </xdr:to>
    <xdr:cxnSp macro="">
      <xdr:nvCxnSpPr>
        <xdr:cNvPr id="833" name="直線コネクタ 832">
          <a:extLst>
            <a:ext uri="{FF2B5EF4-FFF2-40B4-BE49-F238E27FC236}">
              <a16:creationId xmlns:a16="http://schemas.microsoft.com/office/drawing/2014/main" id="{EE5B99A0-6944-45B2-9CE4-65F38018099E}"/>
            </a:ext>
          </a:extLst>
        </xdr:cNvPr>
        <xdr:cNvCxnSpPr/>
      </xdr:nvCxnSpPr>
      <xdr:spPr>
        <a:xfrm flipV="1">
          <a:off x="20434300" y="145509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140788</xdr:rowOff>
    </xdr:from>
    <xdr:to>
      <xdr:col>102</xdr:col>
      <xdr:colOff>165100</xdr:colOff>
      <xdr:row>85</xdr:row>
      <xdr:rowOff>70938</xdr:rowOff>
    </xdr:to>
    <xdr:sp macro="" textlink="">
      <xdr:nvSpPr>
        <xdr:cNvPr id="834" name="楕円 833">
          <a:extLst>
            <a:ext uri="{FF2B5EF4-FFF2-40B4-BE49-F238E27FC236}">
              <a16:creationId xmlns:a16="http://schemas.microsoft.com/office/drawing/2014/main" id="{53BA2D57-9671-40C4-AA85-E2CE5FD3B749}"/>
            </a:ext>
          </a:extLst>
        </xdr:cNvPr>
        <xdr:cNvSpPr/>
      </xdr:nvSpPr>
      <xdr:spPr>
        <a:xfrm>
          <a:off x="19494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10342</xdr:rowOff>
    </xdr:from>
    <xdr:to>
      <xdr:col>107</xdr:col>
      <xdr:colOff>50800</xdr:colOff>
      <xdr:row>85</xdr:row>
      <xdr:rowOff>20138</xdr:rowOff>
    </xdr:to>
    <xdr:cxnSp macro="">
      <xdr:nvCxnSpPr>
        <xdr:cNvPr id="835" name="直線コネクタ 834">
          <a:extLst>
            <a:ext uri="{FF2B5EF4-FFF2-40B4-BE49-F238E27FC236}">
              <a16:creationId xmlns:a16="http://schemas.microsoft.com/office/drawing/2014/main" id="{3D5E8BA5-A284-4D96-B166-AF3202A8F085}"/>
            </a:ext>
          </a:extLst>
        </xdr:cNvPr>
        <xdr:cNvCxnSpPr/>
      </xdr:nvCxnSpPr>
      <xdr:spPr>
        <a:xfrm flipV="1">
          <a:off x="19545300" y="145835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146231</xdr:rowOff>
    </xdr:from>
    <xdr:to>
      <xdr:col>98</xdr:col>
      <xdr:colOff>38100</xdr:colOff>
      <xdr:row>85</xdr:row>
      <xdr:rowOff>76381</xdr:rowOff>
    </xdr:to>
    <xdr:sp macro="" textlink="">
      <xdr:nvSpPr>
        <xdr:cNvPr id="836" name="楕円 835">
          <a:extLst>
            <a:ext uri="{FF2B5EF4-FFF2-40B4-BE49-F238E27FC236}">
              <a16:creationId xmlns:a16="http://schemas.microsoft.com/office/drawing/2014/main" id="{F9A603A8-B409-4ECA-8B38-A350B5644CD3}"/>
            </a:ext>
          </a:extLst>
        </xdr:cNvPr>
        <xdr:cNvSpPr/>
      </xdr:nvSpPr>
      <xdr:spPr>
        <a:xfrm>
          <a:off x="186055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20138</xdr:rowOff>
    </xdr:from>
    <xdr:to>
      <xdr:col>102</xdr:col>
      <xdr:colOff>114300</xdr:colOff>
      <xdr:row>85</xdr:row>
      <xdr:rowOff>25581</xdr:rowOff>
    </xdr:to>
    <xdr:cxnSp macro="">
      <xdr:nvCxnSpPr>
        <xdr:cNvPr id="837" name="直線コネクタ 836">
          <a:extLst>
            <a:ext uri="{FF2B5EF4-FFF2-40B4-BE49-F238E27FC236}">
              <a16:creationId xmlns:a16="http://schemas.microsoft.com/office/drawing/2014/main" id="{CEFA9FA2-945B-40EE-8375-44615B8AECAF}"/>
            </a:ext>
          </a:extLst>
        </xdr:cNvPr>
        <xdr:cNvCxnSpPr/>
      </xdr:nvCxnSpPr>
      <xdr:spPr>
        <a:xfrm flipV="1">
          <a:off x="18656300" y="1459338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838" name="n_1aveValue【消防施設】&#10;一人当たり面積">
          <a:extLst>
            <a:ext uri="{FF2B5EF4-FFF2-40B4-BE49-F238E27FC236}">
              <a16:creationId xmlns:a16="http://schemas.microsoft.com/office/drawing/2014/main" id="{E870FBA1-49C0-453C-B008-7F10EE972F85}"/>
            </a:ext>
          </a:extLst>
        </xdr:cNvPr>
        <xdr:cNvSpPr txBox="1"/>
      </xdr:nvSpPr>
      <xdr:spPr>
        <a:xfrm>
          <a:off x="210757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839" name="n_2aveValue【消防施設】&#10;一人当たり面積">
          <a:extLst>
            <a:ext uri="{FF2B5EF4-FFF2-40B4-BE49-F238E27FC236}">
              <a16:creationId xmlns:a16="http://schemas.microsoft.com/office/drawing/2014/main" id="{73E78F45-252E-4270-866F-FCA4397CEDDD}"/>
            </a:ext>
          </a:extLst>
        </xdr:cNvPr>
        <xdr:cNvSpPr txBox="1"/>
      </xdr:nvSpPr>
      <xdr:spPr>
        <a:xfrm>
          <a:off x="20199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0" name="n_3aveValue【消防施設】&#10;一人当たり面積">
          <a:extLst>
            <a:ext uri="{FF2B5EF4-FFF2-40B4-BE49-F238E27FC236}">
              <a16:creationId xmlns:a16="http://schemas.microsoft.com/office/drawing/2014/main" id="{4C56911E-CFFC-4C6A-9112-1EFB739A96A2}"/>
            </a:ext>
          </a:extLst>
        </xdr:cNvPr>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841" name="n_4aveValue【消防施設】&#10;一人当たり面積">
          <a:extLst>
            <a:ext uri="{FF2B5EF4-FFF2-40B4-BE49-F238E27FC236}">
              <a16:creationId xmlns:a16="http://schemas.microsoft.com/office/drawing/2014/main" id="{162A22D7-1653-438A-977A-4C66097CBC66}"/>
            </a:ext>
          </a:extLst>
        </xdr:cNvPr>
        <xdr:cNvSpPr txBox="1"/>
      </xdr:nvSpPr>
      <xdr:spPr>
        <a:xfrm>
          <a:off x="18421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45011</xdr:rowOff>
    </xdr:from>
    <xdr:ext cx="469744" cy="259045"/>
    <xdr:sp macro="" textlink="">
      <xdr:nvSpPr>
        <xdr:cNvPr id="842" name="n_1mainValue【消防施設】&#10;一人当たり面積">
          <a:extLst>
            <a:ext uri="{FF2B5EF4-FFF2-40B4-BE49-F238E27FC236}">
              <a16:creationId xmlns:a16="http://schemas.microsoft.com/office/drawing/2014/main" id="{B558E2AE-5972-4356-97A2-341E027CE249}"/>
            </a:ext>
          </a:extLst>
        </xdr:cNvPr>
        <xdr:cNvSpPr txBox="1"/>
      </xdr:nvSpPr>
      <xdr:spPr>
        <a:xfrm>
          <a:off x="21075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77669</xdr:rowOff>
    </xdr:from>
    <xdr:ext cx="469744" cy="259045"/>
    <xdr:sp macro="" textlink="">
      <xdr:nvSpPr>
        <xdr:cNvPr id="843" name="n_2mainValue【消防施設】&#10;一人当たり面積">
          <a:extLst>
            <a:ext uri="{FF2B5EF4-FFF2-40B4-BE49-F238E27FC236}">
              <a16:creationId xmlns:a16="http://schemas.microsoft.com/office/drawing/2014/main" id="{875CE902-FE81-4624-93A7-189FF6517E7E}"/>
            </a:ext>
          </a:extLst>
        </xdr:cNvPr>
        <xdr:cNvSpPr txBox="1"/>
      </xdr:nvSpPr>
      <xdr:spPr>
        <a:xfrm>
          <a:off x="201994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87465</xdr:rowOff>
    </xdr:from>
    <xdr:ext cx="469744" cy="259045"/>
    <xdr:sp macro="" textlink="">
      <xdr:nvSpPr>
        <xdr:cNvPr id="844" name="n_3mainValue【消防施設】&#10;一人当たり面積">
          <a:extLst>
            <a:ext uri="{FF2B5EF4-FFF2-40B4-BE49-F238E27FC236}">
              <a16:creationId xmlns:a16="http://schemas.microsoft.com/office/drawing/2014/main" id="{F75C8C88-9F1C-4CD9-BA9C-F42A01B5E2BD}"/>
            </a:ext>
          </a:extLst>
        </xdr:cNvPr>
        <xdr:cNvSpPr txBox="1"/>
      </xdr:nvSpPr>
      <xdr:spPr>
        <a:xfrm>
          <a:off x="19310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92908</xdr:rowOff>
    </xdr:from>
    <xdr:ext cx="469744" cy="259045"/>
    <xdr:sp macro="" textlink="">
      <xdr:nvSpPr>
        <xdr:cNvPr id="845" name="n_4mainValue【消防施設】&#10;一人当たり面積">
          <a:extLst>
            <a:ext uri="{FF2B5EF4-FFF2-40B4-BE49-F238E27FC236}">
              <a16:creationId xmlns:a16="http://schemas.microsoft.com/office/drawing/2014/main" id="{1385C0DD-2474-4BC5-A24E-5E2CB8E7C86F}"/>
            </a:ext>
          </a:extLst>
        </xdr:cNvPr>
        <xdr:cNvSpPr txBox="1"/>
      </xdr:nvSpPr>
      <xdr:spPr>
        <a:xfrm>
          <a:off x="18421427" y="143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E1589D4C-9D17-40FC-B496-1D0C6147B8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78C1597-214B-4E5D-865D-3AA1B8DCB6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595681FC-3A52-450B-B705-E0E81D19A6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7A28680-9DDA-434B-A622-C76CE37C7F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3DF9B207-FB91-4F0B-8EF9-41EB157520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C3847935-819C-4E3B-8668-32202E8F3A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25FE7C14-7171-4CCA-A5C1-D352DFFD7C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2368412D-E84A-4C93-853C-40198A5615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DA993C5D-2451-40AF-8CCF-8016A0A2C0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4E5834C3-8C77-4A99-B13E-021E20CCF8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5F3A2ECB-EF10-4806-8E15-0C00ED95C8D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3B295320-34FA-455A-852A-71509A7966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56EF06FA-5DF3-4577-BE8B-2FD939207EF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251EC06B-87BE-498F-8AC5-9C679B6788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F2940018-A6EF-4829-BD69-C8A86296D9E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60009FE3-F8B0-44A0-9860-833FD596A4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30B34BC9-6F4C-45BC-86CA-94343AB202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64C28196-B726-4C73-83BE-51592B3C06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6F586DF9-C73A-4D19-A893-8503E85013C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C5085CA8-86C1-4BF7-BF8E-8BDFCDC062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78D66133-5367-4747-AB9C-730E6668AF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D616CC45-053B-4183-9A03-48C9EB56A6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746FA8F8-96C7-407D-A95D-50F3F5DA6A3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B83A13D-124B-4D93-ADED-8C10D60F88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82AE0304-994B-4103-93DC-D103FEF874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479D8A20-DBBB-46E1-AFA4-D7F8AF7A5A1F}"/>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F143890B-FCA6-4876-A172-9D9CC9CBF917}"/>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810A40CA-FFA5-4153-AAAD-FDCC09D8B74F}"/>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4" name="【庁舎】&#10;有形固定資産減価償却率最大値テキスト">
          <a:extLst>
            <a:ext uri="{FF2B5EF4-FFF2-40B4-BE49-F238E27FC236}">
              <a16:creationId xmlns:a16="http://schemas.microsoft.com/office/drawing/2014/main" id="{84FF72B4-2C4D-4812-9CA8-21E0C38FD05B}"/>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5" name="直線コネクタ 874">
          <a:extLst>
            <a:ext uri="{FF2B5EF4-FFF2-40B4-BE49-F238E27FC236}">
              <a16:creationId xmlns:a16="http://schemas.microsoft.com/office/drawing/2014/main" id="{F3ACF279-BB8A-48DA-A3D4-27B9AB3DF02F}"/>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6" name="【庁舎】&#10;有形固定資産減価償却率平均値テキスト">
          <a:extLst>
            <a:ext uri="{FF2B5EF4-FFF2-40B4-BE49-F238E27FC236}">
              <a16:creationId xmlns:a16="http://schemas.microsoft.com/office/drawing/2014/main" id="{32CFEB38-99CD-46C7-B842-2B66434FBAF1}"/>
            </a:ext>
          </a:extLst>
        </xdr:cNvPr>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77" name="フローチャート: 判断 876">
          <a:extLst>
            <a:ext uri="{FF2B5EF4-FFF2-40B4-BE49-F238E27FC236}">
              <a16:creationId xmlns:a16="http://schemas.microsoft.com/office/drawing/2014/main" id="{BEE845E3-B114-4F43-99E3-A3BFFEC8796A}"/>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78" name="フローチャート: 判断 877">
          <a:extLst>
            <a:ext uri="{FF2B5EF4-FFF2-40B4-BE49-F238E27FC236}">
              <a16:creationId xmlns:a16="http://schemas.microsoft.com/office/drawing/2014/main" id="{9E337CE0-CF48-4D68-8FDA-0855A8796C2E}"/>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79" name="フローチャート: 判断 878">
          <a:extLst>
            <a:ext uri="{FF2B5EF4-FFF2-40B4-BE49-F238E27FC236}">
              <a16:creationId xmlns:a16="http://schemas.microsoft.com/office/drawing/2014/main" id="{ACD644AE-E891-4B0E-A3FC-7DA15B6D7668}"/>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0" name="フローチャート: 判断 879">
          <a:extLst>
            <a:ext uri="{FF2B5EF4-FFF2-40B4-BE49-F238E27FC236}">
              <a16:creationId xmlns:a16="http://schemas.microsoft.com/office/drawing/2014/main" id="{7A910334-DC14-4F94-B40E-0CF2DA303E4D}"/>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1" name="フローチャート: 判断 880">
          <a:extLst>
            <a:ext uri="{FF2B5EF4-FFF2-40B4-BE49-F238E27FC236}">
              <a16:creationId xmlns:a16="http://schemas.microsoft.com/office/drawing/2014/main" id="{CCAA8A96-0958-4A46-BD89-4E749DBFF963}"/>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9CDF39C-9980-4D92-BB3A-FEA1A9402C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C9184B42-D2AC-42EE-857B-50BD25AB45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EFCDA1D0-A101-4F41-A7D3-6FAC53A054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A14DF339-5D53-494E-ABFB-276C8F2F43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1B1C159A-3561-403C-8B7A-716A79D00C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87" name="楕円 886">
          <a:extLst>
            <a:ext uri="{FF2B5EF4-FFF2-40B4-BE49-F238E27FC236}">
              <a16:creationId xmlns:a16="http://schemas.microsoft.com/office/drawing/2014/main" id="{1EA53385-35F3-49E4-9147-8FF9492AEB20}"/>
            </a:ext>
          </a:extLst>
        </xdr:cNvPr>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888" name="【庁舎】&#10;有形固定資産減価償却率該当値テキスト">
          <a:extLst>
            <a:ext uri="{FF2B5EF4-FFF2-40B4-BE49-F238E27FC236}">
              <a16:creationId xmlns:a16="http://schemas.microsoft.com/office/drawing/2014/main" id="{E0CA272F-2890-4F2F-86C5-6F16E3B655E4}"/>
            </a:ext>
          </a:extLst>
        </xdr:cNvPr>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165826</xdr:rowOff>
    </xdr:from>
    <xdr:to>
      <xdr:col>81</xdr:col>
      <xdr:colOff>101600</xdr:colOff>
      <xdr:row>105</xdr:row>
      <xdr:rowOff>95976</xdr:rowOff>
    </xdr:to>
    <xdr:sp macro="" textlink="">
      <xdr:nvSpPr>
        <xdr:cNvPr id="889" name="楕円 888">
          <a:extLst>
            <a:ext uri="{FF2B5EF4-FFF2-40B4-BE49-F238E27FC236}">
              <a16:creationId xmlns:a16="http://schemas.microsoft.com/office/drawing/2014/main" id="{21880D10-3CBE-4704-BE0B-5E82BDE28375}"/>
            </a:ext>
          </a:extLst>
        </xdr:cNvPr>
        <xdr:cNvSpPr/>
      </xdr:nvSpPr>
      <xdr:spPr>
        <a:xfrm>
          <a:off x="15430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45176</xdr:rowOff>
    </xdr:from>
    <xdr:to>
      <xdr:col>85</xdr:col>
      <xdr:colOff>127000</xdr:colOff>
      <xdr:row>105</xdr:row>
      <xdr:rowOff>100693</xdr:rowOff>
    </xdr:to>
    <xdr:cxnSp macro="">
      <xdr:nvCxnSpPr>
        <xdr:cNvPr id="890" name="直線コネクタ 889">
          <a:extLst>
            <a:ext uri="{FF2B5EF4-FFF2-40B4-BE49-F238E27FC236}">
              <a16:creationId xmlns:a16="http://schemas.microsoft.com/office/drawing/2014/main" id="{37119224-4A91-4077-B596-EDC35BA46320}"/>
            </a:ext>
          </a:extLst>
        </xdr:cNvPr>
        <xdr:cNvCxnSpPr/>
      </xdr:nvCxnSpPr>
      <xdr:spPr>
        <a:xfrm>
          <a:off x="15481300" y="1804742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91" name="楕円 890">
          <a:extLst>
            <a:ext uri="{FF2B5EF4-FFF2-40B4-BE49-F238E27FC236}">
              <a16:creationId xmlns:a16="http://schemas.microsoft.com/office/drawing/2014/main" id="{DE01D8FA-0877-478E-94F9-44AD07A0BCA8}"/>
            </a:ext>
          </a:extLst>
        </xdr:cNvPr>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45176</xdr:rowOff>
    </xdr:to>
    <xdr:cxnSp macro="">
      <xdr:nvCxnSpPr>
        <xdr:cNvPr id="892" name="直線コネクタ 891">
          <a:extLst>
            <a:ext uri="{FF2B5EF4-FFF2-40B4-BE49-F238E27FC236}">
              <a16:creationId xmlns:a16="http://schemas.microsoft.com/office/drawing/2014/main" id="{01E2995A-8CD0-4279-B107-FFAD85C05831}"/>
            </a:ext>
          </a:extLst>
        </xdr:cNvPr>
        <xdr:cNvCxnSpPr/>
      </xdr:nvCxnSpPr>
      <xdr:spPr>
        <a:xfrm>
          <a:off x="14592300" y="180278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93" name="楕円 892">
          <a:extLst>
            <a:ext uri="{FF2B5EF4-FFF2-40B4-BE49-F238E27FC236}">
              <a16:creationId xmlns:a16="http://schemas.microsoft.com/office/drawing/2014/main" id="{31244EC0-0069-4BC7-87B1-6D508D9191EB}"/>
            </a:ext>
          </a:extLst>
        </xdr:cNvPr>
        <xdr:cNvSpPr/>
      </xdr:nvSpPr>
      <xdr:spPr>
        <a:xfrm>
          <a:off x="1365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77832</xdr:rowOff>
    </xdr:to>
    <xdr:cxnSp macro="">
      <xdr:nvCxnSpPr>
        <xdr:cNvPr id="894" name="直線コネクタ 893">
          <a:extLst>
            <a:ext uri="{FF2B5EF4-FFF2-40B4-BE49-F238E27FC236}">
              <a16:creationId xmlns:a16="http://schemas.microsoft.com/office/drawing/2014/main" id="{03CA7CAE-3B56-4BC5-B90C-65832AF4CCF7}"/>
            </a:ext>
          </a:extLst>
        </xdr:cNvPr>
        <xdr:cNvCxnSpPr/>
      </xdr:nvCxnSpPr>
      <xdr:spPr>
        <a:xfrm flipV="1">
          <a:off x="13703300" y="180278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895" name="楕円 894">
          <a:extLst>
            <a:ext uri="{FF2B5EF4-FFF2-40B4-BE49-F238E27FC236}">
              <a16:creationId xmlns:a16="http://schemas.microsoft.com/office/drawing/2014/main" id="{AA95CFC4-01B9-49A3-8D17-33407409109E}"/>
            </a:ext>
          </a:extLst>
        </xdr:cNvPr>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77832</xdr:rowOff>
    </xdr:from>
    <xdr:to>
      <xdr:col>71</xdr:col>
      <xdr:colOff>177800</xdr:colOff>
      <xdr:row>106</xdr:row>
      <xdr:rowOff>76200</xdr:rowOff>
    </xdr:to>
    <xdr:cxnSp macro="">
      <xdr:nvCxnSpPr>
        <xdr:cNvPr id="896" name="直線コネクタ 895">
          <a:extLst>
            <a:ext uri="{FF2B5EF4-FFF2-40B4-BE49-F238E27FC236}">
              <a16:creationId xmlns:a16="http://schemas.microsoft.com/office/drawing/2014/main" id="{5321FAE6-A01D-422C-A4DE-F079D6726E70}"/>
            </a:ext>
          </a:extLst>
        </xdr:cNvPr>
        <xdr:cNvCxnSpPr/>
      </xdr:nvCxnSpPr>
      <xdr:spPr>
        <a:xfrm flipV="1">
          <a:off x="12814300" y="18080082"/>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897" name="n_1aveValue【庁舎】&#10;有形固定資産減価償却率">
          <a:extLst>
            <a:ext uri="{FF2B5EF4-FFF2-40B4-BE49-F238E27FC236}">
              <a16:creationId xmlns:a16="http://schemas.microsoft.com/office/drawing/2014/main" id="{3AF734B3-F83B-4988-995E-CAED5F577096}"/>
            </a:ext>
          </a:extLst>
        </xdr:cNvPr>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898" name="n_2aveValue【庁舎】&#10;有形固定資産減価償却率">
          <a:extLst>
            <a:ext uri="{FF2B5EF4-FFF2-40B4-BE49-F238E27FC236}">
              <a16:creationId xmlns:a16="http://schemas.microsoft.com/office/drawing/2014/main" id="{7242133C-B2C4-422F-A822-177CC73644B9}"/>
            </a:ext>
          </a:extLst>
        </xdr:cNvPr>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899" name="n_3aveValue【庁舎】&#10;有形固定資産減価償却率">
          <a:extLst>
            <a:ext uri="{FF2B5EF4-FFF2-40B4-BE49-F238E27FC236}">
              <a16:creationId xmlns:a16="http://schemas.microsoft.com/office/drawing/2014/main" id="{362344C3-DF40-4E11-A473-5ED04139F928}"/>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900" name="n_4aveValue【庁舎】&#10;有形固定資産減価償却率">
          <a:extLst>
            <a:ext uri="{FF2B5EF4-FFF2-40B4-BE49-F238E27FC236}">
              <a16:creationId xmlns:a16="http://schemas.microsoft.com/office/drawing/2014/main" id="{C3168400-9363-4921-9488-4BDEC94DD486}"/>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87103</xdr:rowOff>
    </xdr:from>
    <xdr:ext cx="405111" cy="259045"/>
    <xdr:sp macro="" textlink="">
      <xdr:nvSpPr>
        <xdr:cNvPr id="901" name="n_1mainValue【庁舎】&#10;有形固定資産減価償却率">
          <a:extLst>
            <a:ext uri="{FF2B5EF4-FFF2-40B4-BE49-F238E27FC236}">
              <a16:creationId xmlns:a16="http://schemas.microsoft.com/office/drawing/2014/main" id="{E97E6ADE-0658-4A80-8FC2-49157F9DE2CB}"/>
            </a:ext>
          </a:extLst>
        </xdr:cNvPr>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902" name="n_2mainValue【庁舎】&#10;有形固定資産減価償却率">
          <a:extLst>
            <a:ext uri="{FF2B5EF4-FFF2-40B4-BE49-F238E27FC236}">
              <a16:creationId xmlns:a16="http://schemas.microsoft.com/office/drawing/2014/main" id="{47B5E3E3-197F-47BE-9032-5A46CB0C1C43}"/>
            </a:ext>
          </a:extLst>
        </xdr:cNvPr>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903" name="n_3mainValue【庁舎】&#10;有形固定資産減価償却率">
          <a:extLst>
            <a:ext uri="{FF2B5EF4-FFF2-40B4-BE49-F238E27FC236}">
              <a16:creationId xmlns:a16="http://schemas.microsoft.com/office/drawing/2014/main" id="{3FCEE11C-F02C-42DC-A34B-6CFC750E97CE}"/>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904" name="n_4mainValue【庁舎】&#10;有形固定資産減価償却率">
          <a:extLst>
            <a:ext uri="{FF2B5EF4-FFF2-40B4-BE49-F238E27FC236}">
              <a16:creationId xmlns:a16="http://schemas.microsoft.com/office/drawing/2014/main" id="{CF6F58D6-43A6-4434-A20D-8BB636D1C59F}"/>
            </a:ext>
          </a:extLst>
        </xdr:cNvPr>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C57190C7-D5F5-4D7C-A29C-05BC1B5158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A9E25DCF-874A-4330-99F7-75BEAAAEED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91762871-8929-443A-83EF-CE40AABD64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F21DB71F-7B7B-479A-992F-580FA4D514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6728AE98-897F-450A-90A0-5F49A533CF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F5AEE3D9-F057-42E4-9090-5744841232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4D17B6F3-5C0E-4A4A-BFAD-438BA3FB68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5411A762-352C-4036-BE57-836EACD9FB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D2FCE0DD-1C39-44FE-A086-65FC97106F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39AEEE4-7BDB-4B03-BD1F-B01730D144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D72749D0-8619-4F24-98F5-9968FD6FD7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D1B2E014-2483-4A54-A461-5875A22963A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FA2C6F6C-F14C-4617-897F-E8C8A7CD88B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844ABCF8-6552-4C95-BB2C-5B14EDAF86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FA842062-42D5-4D2E-91EB-680FAA53E6E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B9E0A4FB-7CBB-46C1-905A-4DA24A50199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10C72C72-28DB-436D-8D32-D37F6D422F7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B9E74A7A-4570-43F5-AECD-1F76AA1800E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777457F1-C31C-4970-BBF3-C131B74670E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1F5E7C65-AF5D-4D60-B08E-F4FD8F5281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8E93E375-84A5-4DBF-8639-1F7F7692BF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3E08AA51-9AFD-45DD-A69C-3D105334AE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6A0C52C3-B833-4021-AEDB-57E8815D49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A785A8D5-ADBD-4DAF-9424-5AF46B42E4E3}"/>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1CF768B4-5DA4-4F0B-8577-C9B07F97D39E}"/>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B337C31D-AA67-4800-BA77-C06188042025}"/>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1" name="【庁舎】&#10;一人当たり面積最大値テキスト">
          <a:extLst>
            <a:ext uri="{FF2B5EF4-FFF2-40B4-BE49-F238E27FC236}">
              <a16:creationId xmlns:a16="http://schemas.microsoft.com/office/drawing/2014/main" id="{AD1DED97-BBBB-4E75-995D-67AC53D82BDF}"/>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2" name="直線コネクタ 931">
          <a:extLst>
            <a:ext uri="{FF2B5EF4-FFF2-40B4-BE49-F238E27FC236}">
              <a16:creationId xmlns:a16="http://schemas.microsoft.com/office/drawing/2014/main" id="{5FD3C10A-1286-405F-9231-E32FDEC58DD5}"/>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933" name="【庁舎】&#10;一人当たり面積平均値テキスト">
          <a:extLst>
            <a:ext uri="{FF2B5EF4-FFF2-40B4-BE49-F238E27FC236}">
              <a16:creationId xmlns:a16="http://schemas.microsoft.com/office/drawing/2014/main" id="{C954827D-3F09-4450-83D2-AFE242DD97AF}"/>
            </a:ext>
          </a:extLst>
        </xdr:cNvPr>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4" name="フローチャート: 判断 933">
          <a:extLst>
            <a:ext uri="{FF2B5EF4-FFF2-40B4-BE49-F238E27FC236}">
              <a16:creationId xmlns:a16="http://schemas.microsoft.com/office/drawing/2014/main" id="{24609B21-C352-4F80-BBA0-C3B53AC0817E}"/>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5" name="フローチャート: 判断 934">
          <a:extLst>
            <a:ext uri="{FF2B5EF4-FFF2-40B4-BE49-F238E27FC236}">
              <a16:creationId xmlns:a16="http://schemas.microsoft.com/office/drawing/2014/main" id="{E6CE2362-5404-421B-9C93-0F1072E30AF5}"/>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F0E02382-E5B4-4274-868D-08FF1ACD9F2F}"/>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37" name="フローチャート: 判断 936">
          <a:extLst>
            <a:ext uri="{FF2B5EF4-FFF2-40B4-BE49-F238E27FC236}">
              <a16:creationId xmlns:a16="http://schemas.microsoft.com/office/drawing/2014/main" id="{D1A44454-761C-4645-A800-68C9AD27D3B6}"/>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38" name="フローチャート: 判断 937">
          <a:extLst>
            <a:ext uri="{FF2B5EF4-FFF2-40B4-BE49-F238E27FC236}">
              <a16:creationId xmlns:a16="http://schemas.microsoft.com/office/drawing/2014/main" id="{F7633821-E85D-4F4F-B430-D32988EAA363}"/>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67EA8A9-B77E-4754-9959-AB356D3C9B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1CB6278D-A224-4B9F-88D5-93DDE49382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15B91E8-6002-41CD-806C-47CF39E659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2C0177F-F392-4FBA-B2F3-AF41196BFB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9B8BB66E-0C2C-4E35-92E5-EEA0D851F9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122555</xdr:rowOff>
    </xdr:from>
    <xdr:to>
      <xdr:col>116</xdr:col>
      <xdr:colOff>114300</xdr:colOff>
      <xdr:row>103</xdr:row>
      <xdr:rowOff>52705</xdr:rowOff>
    </xdr:to>
    <xdr:sp macro="" textlink="">
      <xdr:nvSpPr>
        <xdr:cNvPr id="944" name="楕円 943">
          <a:extLst>
            <a:ext uri="{FF2B5EF4-FFF2-40B4-BE49-F238E27FC236}">
              <a16:creationId xmlns:a16="http://schemas.microsoft.com/office/drawing/2014/main" id="{DCDB3353-7DD2-4CB8-AF44-997D691C72C1}"/>
            </a:ext>
          </a:extLst>
        </xdr:cNvPr>
        <xdr:cNvSpPr/>
      </xdr:nvSpPr>
      <xdr:spPr>
        <a:xfrm>
          <a:off x="22110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145432</xdr:rowOff>
    </xdr:from>
    <xdr:ext cx="469744" cy="259045"/>
    <xdr:sp macro="" textlink="">
      <xdr:nvSpPr>
        <xdr:cNvPr id="945" name="【庁舎】&#10;一人当たり面積該当値テキスト">
          <a:extLst>
            <a:ext uri="{FF2B5EF4-FFF2-40B4-BE49-F238E27FC236}">
              <a16:creationId xmlns:a16="http://schemas.microsoft.com/office/drawing/2014/main" id="{E3D920CF-66C4-44CE-83DB-0C29982BF8D5}"/>
            </a:ext>
          </a:extLst>
        </xdr:cNvPr>
        <xdr:cNvSpPr txBox="1"/>
      </xdr:nvSpPr>
      <xdr:spPr>
        <a:xfrm>
          <a:off x="22199600" y="174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141605</xdr:rowOff>
    </xdr:from>
    <xdr:to>
      <xdr:col>112</xdr:col>
      <xdr:colOff>38100</xdr:colOff>
      <xdr:row>103</xdr:row>
      <xdr:rowOff>71755</xdr:rowOff>
    </xdr:to>
    <xdr:sp macro="" textlink="">
      <xdr:nvSpPr>
        <xdr:cNvPr id="946" name="楕円 945">
          <a:extLst>
            <a:ext uri="{FF2B5EF4-FFF2-40B4-BE49-F238E27FC236}">
              <a16:creationId xmlns:a16="http://schemas.microsoft.com/office/drawing/2014/main" id="{920C57CF-34B0-497E-B3E3-B7B8DE6965C0}"/>
            </a:ext>
          </a:extLst>
        </xdr:cNvPr>
        <xdr:cNvSpPr/>
      </xdr:nvSpPr>
      <xdr:spPr>
        <a:xfrm>
          <a:off x="21272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1905</xdr:rowOff>
    </xdr:from>
    <xdr:to>
      <xdr:col>116</xdr:col>
      <xdr:colOff>63500</xdr:colOff>
      <xdr:row>103</xdr:row>
      <xdr:rowOff>20955</xdr:rowOff>
    </xdr:to>
    <xdr:cxnSp macro="">
      <xdr:nvCxnSpPr>
        <xdr:cNvPr id="947" name="直線コネクタ 946">
          <a:extLst>
            <a:ext uri="{FF2B5EF4-FFF2-40B4-BE49-F238E27FC236}">
              <a16:creationId xmlns:a16="http://schemas.microsoft.com/office/drawing/2014/main" id="{28477ADA-C029-4C48-AC59-5EAC2C68A6FB}"/>
            </a:ext>
          </a:extLst>
        </xdr:cNvPr>
        <xdr:cNvCxnSpPr/>
      </xdr:nvCxnSpPr>
      <xdr:spPr>
        <a:xfrm flipV="1">
          <a:off x="21323300" y="176612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42545</xdr:rowOff>
    </xdr:from>
    <xdr:to>
      <xdr:col>107</xdr:col>
      <xdr:colOff>101600</xdr:colOff>
      <xdr:row>102</xdr:row>
      <xdr:rowOff>144145</xdr:rowOff>
    </xdr:to>
    <xdr:sp macro="" textlink="">
      <xdr:nvSpPr>
        <xdr:cNvPr id="948" name="楕円 947">
          <a:extLst>
            <a:ext uri="{FF2B5EF4-FFF2-40B4-BE49-F238E27FC236}">
              <a16:creationId xmlns:a16="http://schemas.microsoft.com/office/drawing/2014/main" id="{4469C1A9-FD9D-4F3B-AC8E-DD31AEC65CB6}"/>
            </a:ext>
          </a:extLst>
        </xdr:cNvPr>
        <xdr:cNvSpPr/>
      </xdr:nvSpPr>
      <xdr:spPr>
        <a:xfrm>
          <a:off x="20383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93345</xdr:rowOff>
    </xdr:from>
    <xdr:to>
      <xdr:col>111</xdr:col>
      <xdr:colOff>177800</xdr:colOff>
      <xdr:row>103</xdr:row>
      <xdr:rowOff>20955</xdr:rowOff>
    </xdr:to>
    <xdr:cxnSp macro="">
      <xdr:nvCxnSpPr>
        <xdr:cNvPr id="949" name="直線コネクタ 948">
          <a:extLst>
            <a:ext uri="{FF2B5EF4-FFF2-40B4-BE49-F238E27FC236}">
              <a16:creationId xmlns:a16="http://schemas.microsoft.com/office/drawing/2014/main" id="{BD1124EE-363A-4B3E-ADA8-9B29E7AACC63}"/>
            </a:ext>
          </a:extLst>
        </xdr:cNvPr>
        <xdr:cNvCxnSpPr/>
      </xdr:nvCxnSpPr>
      <xdr:spPr>
        <a:xfrm>
          <a:off x="20434300" y="175812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50" name="楕円 949">
          <a:extLst>
            <a:ext uri="{FF2B5EF4-FFF2-40B4-BE49-F238E27FC236}">
              <a16:creationId xmlns:a16="http://schemas.microsoft.com/office/drawing/2014/main" id="{6B53DB8F-5791-4824-9D40-4A3CEBB43B2A}"/>
            </a:ext>
          </a:extLst>
        </xdr:cNvPr>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93345</xdr:rowOff>
    </xdr:from>
    <xdr:to>
      <xdr:col>107</xdr:col>
      <xdr:colOff>50800</xdr:colOff>
      <xdr:row>105</xdr:row>
      <xdr:rowOff>118111</xdr:rowOff>
    </xdr:to>
    <xdr:cxnSp macro="">
      <xdr:nvCxnSpPr>
        <xdr:cNvPr id="951" name="直線コネクタ 950">
          <a:extLst>
            <a:ext uri="{FF2B5EF4-FFF2-40B4-BE49-F238E27FC236}">
              <a16:creationId xmlns:a16="http://schemas.microsoft.com/office/drawing/2014/main" id="{56380FDC-6E7D-48C1-AF20-25E9CFBA23CB}"/>
            </a:ext>
          </a:extLst>
        </xdr:cNvPr>
        <xdr:cNvCxnSpPr/>
      </xdr:nvCxnSpPr>
      <xdr:spPr>
        <a:xfrm flipV="1">
          <a:off x="19545300" y="17581245"/>
          <a:ext cx="889000" cy="5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12064</xdr:rowOff>
    </xdr:from>
    <xdr:to>
      <xdr:col>98</xdr:col>
      <xdr:colOff>38100</xdr:colOff>
      <xdr:row>105</xdr:row>
      <xdr:rowOff>113664</xdr:rowOff>
    </xdr:to>
    <xdr:sp macro="" textlink="">
      <xdr:nvSpPr>
        <xdr:cNvPr id="952" name="楕円 951">
          <a:extLst>
            <a:ext uri="{FF2B5EF4-FFF2-40B4-BE49-F238E27FC236}">
              <a16:creationId xmlns:a16="http://schemas.microsoft.com/office/drawing/2014/main" id="{EB344388-FD3D-4989-82F4-22CED4F28DE5}"/>
            </a:ext>
          </a:extLst>
        </xdr:cNvPr>
        <xdr:cNvSpPr/>
      </xdr:nvSpPr>
      <xdr:spPr>
        <a:xfrm>
          <a:off x="18605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62864</xdr:rowOff>
    </xdr:from>
    <xdr:to>
      <xdr:col>102</xdr:col>
      <xdr:colOff>114300</xdr:colOff>
      <xdr:row>105</xdr:row>
      <xdr:rowOff>118111</xdr:rowOff>
    </xdr:to>
    <xdr:cxnSp macro="">
      <xdr:nvCxnSpPr>
        <xdr:cNvPr id="953" name="直線コネクタ 952">
          <a:extLst>
            <a:ext uri="{FF2B5EF4-FFF2-40B4-BE49-F238E27FC236}">
              <a16:creationId xmlns:a16="http://schemas.microsoft.com/office/drawing/2014/main" id="{1D539E67-51D6-4BA0-B8BF-3608C759A2C7}"/>
            </a:ext>
          </a:extLst>
        </xdr:cNvPr>
        <xdr:cNvCxnSpPr/>
      </xdr:nvCxnSpPr>
      <xdr:spPr>
        <a:xfrm>
          <a:off x="18656300" y="180651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4" name="n_1aveValue【庁舎】&#10;一人当たり面積">
          <a:extLst>
            <a:ext uri="{FF2B5EF4-FFF2-40B4-BE49-F238E27FC236}">
              <a16:creationId xmlns:a16="http://schemas.microsoft.com/office/drawing/2014/main" id="{87B30101-0517-4889-9783-A6CC7A8C3DE9}"/>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148C8D9F-EC0F-4407-BAB3-1684B2FC3E1B}"/>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6" name="n_3aveValue【庁舎】&#10;一人当たり面積">
          <a:extLst>
            <a:ext uri="{FF2B5EF4-FFF2-40B4-BE49-F238E27FC236}">
              <a16:creationId xmlns:a16="http://schemas.microsoft.com/office/drawing/2014/main" id="{3CF96A88-421A-46B1-8B46-EAF849AD99D7}"/>
            </a:ext>
          </a:extLst>
        </xdr:cNvPr>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957" name="n_4aveValue【庁舎】&#10;一人当たり面積">
          <a:extLst>
            <a:ext uri="{FF2B5EF4-FFF2-40B4-BE49-F238E27FC236}">
              <a16:creationId xmlns:a16="http://schemas.microsoft.com/office/drawing/2014/main" id="{3C58B6AC-95E8-434F-8FFF-3B6350ED232C}"/>
            </a:ext>
          </a:extLst>
        </xdr:cNvPr>
        <xdr:cNvSpPr txBox="1"/>
      </xdr:nvSpPr>
      <xdr:spPr>
        <a:xfrm>
          <a:off x="18421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88282</xdr:rowOff>
    </xdr:from>
    <xdr:ext cx="469744" cy="259045"/>
    <xdr:sp macro="" textlink="">
      <xdr:nvSpPr>
        <xdr:cNvPr id="958" name="n_1mainValue【庁舎】&#10;一人当たり面積">
          <a:extLst>
            <a:ext uri="{FF2B5EF4-FFF2-40B4-BE49-F238E27FC236}">
              <a16:creationId xmlns:a16="http://schemas.microsoft.com/office/drawing/2014/main" id="{E53D4B55-68C0-45DB-A74A-C23A50E7A1AF}"/>
            </a:ext>
          </a:extLst>
        </xdr:cNvPr>
        <xdr:cNvSpPr txBox="1"/>
      </xdr:nvSpPr>
      <xdr:spPr>
        <a:xfrm>
          <a:off x="21075727"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160672</xdr:rowOff>
    </xdr:from>
    <xdr:ext cx="469744" cy="259045"/>
    <xdr:sp macro="" textlink="">
      <xdr:nvSpPr>
        <xdr:cNvPr id="959" name="n_2mainValue【庁舎】&#10;一人当たり面積">
          <a:extLst>
            <a:ext uri="{FF2B5EF4-FFF2-40B4-BE49-F238E27FC236}">
              <a16:creationId xmlns:a16="http://schemas.microsoft.com/office/drawing/2014/main" id="{349D2192-1B93-4486-A0C5-ADF59A43E898}"/>
            </a:ext>
          </a:extLst>
        </xdr:cNvPr>
        <xdr:cNvSpPr txBox="1"/>
      </xdr:nvSpPr>
      <xdr:spPr>
        <a:xfrm>
          <a:off x="20199427" y="1730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60" name="n_3mainValue【庁舎】&#10;一人当たり面積">
          <a:extLst>
            <a:ext uri="{FF2B5EF4-FFF2-40B4-BE49-F238E27FC236}">
              <a16:creationId xmlns:a16="http://schemas.microsoft.com/office/drawing/2014/main" id="{7CDEFC63-BD26-46A2-AEA7-CDE9E5AC739A}"/>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130191</xdr:rowOff>
    </xdr:from>
    <xdr:ext cx="469744" cy="259045"/>
    <xdr:sp macro="" textlink="">
      <xdr:nvSpPr>
        <xdr:cNvPr id="961" name="n_4mainValue【庁舎】&#10;一人当たり面積">
          <a:extLst>
            <a:ext uri="{FF2B5EF4-FFF2-40B4-BE49-F238E27FC236}">
              <a16:creationId xmlns:a16="http://schemas.microsoft.com/office/drawing/2014/main" id="{C13C1D63-87A6-4122-B60A-43F0191BC481}"/>
            </a:ext>
          </a:extLst>
        </xdr:cNvPr>
        <xdr:cNvSpPr txBox="1"/>
      </xdr:nvSpPr>
      <xdr:spPr>
        <a:xfrm>
          <a:off x="18421427"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7A8B9FE3-BE9E-45DC-9811-DA2782673A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FD665F75-A652-467E-9A5A-552BB69A44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D987002C-80EB-4975-A181-D9FD397727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における一人当たり面積が類似団体と比べ低い水準となっている施設が多いことから、人口減少下において施設数が整理できていると判断できるが、消防施設を除き、有形固定資産減価償却率は高くなっている。市民会館については、更新費用等を含め、本市の課題となっている。庁舎については、令和２年度に臼杵市社会基盤整備・災害支援センターを庁舎として整備したことにより、一人当たり面積が増加したが、有形固定資産減価償却率は前年度より高くなっている。保健センターについては、令和４年度に廃止した。施設全般については今後も公共施設等総合管理計画や中期財政計画を活用し、将来負担等を見据えた更新・整備が必要と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81C14CF-B086-45E7-873C-2399DBE337F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0694A57-FDE1-41C8-A3BB-F1D714A6746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A0B05D2-CE4A-4F3E-A8A1-C26B4FBAA91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2AB81AE-FD28-4616-A4F9-55310C9D265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7B8D4F9-E0A2-4BD8-9ACB-0E61D3346E8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5B8B2AC-1117-46B0-BBB3-696B72C0F35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4323924-6400-46BA-A79C-BD676AD3DBF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340A226-8C48-493F-A860-858550A77FD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F226634-BA3E-46C9-A14F-A80D134C089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186CF4A-47DA-4D77-9CAA-248BB877273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FFE25DA-4A03-462E-A797-24773C1E40E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4F4F81F-EBE3-4C3D-8B4B-5ACCCA1D368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F50770D-4CAB-42D0-811E-5EDCB16C387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6E4C4DD-4E27-4E34-8A3A-A7ABDC84F73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615ECA0-487E-47D2-8F4A-6F646B57864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6641953-EE2E-4468-8ACC-8D28126552B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CCE6CE0-E864-4BC1-928E-963590D1443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4549344-9E80-47EF-80F3-3FCFADEA72D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9238730-B505-493F-824F-FC4558795BC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7FF1FCD-7D2E-441F-9E37-173484256C0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F390BA3-EA69-4DBD-BB94-29190C02BD1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6FF2B6F-4021-4A4C-A007-1234D53ADBF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4026CCB-74D7-4B36-A7F6-FDCF7824ECC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B8613C1-5BBE-41B3-A66F-5F489BEB58F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3CAD77A-1B5A-4091-A909-3D0500FFE67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4DAC616-D262-42D4-BE4A-A5E87EEA863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138BE40-CB3B-486C-8C1E-3C1E82643BA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B571544-318A-49C3-84C0-238B99DB916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2ACB9D3-F9DC-45FA-A692-67B0EBFAB9A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2F3CD53-0153-4739-BDEF-48B06216030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7A303B2-0C93-4889-8812-AEE1146218F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1005603-4ECC-4729-B171-8CF73148A6E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A44AEB4-0F00-4BBE-BD94-CE2861D3C85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85AB2FB-E042-4D9D-984E-BF9E30562101}"/>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7A23E89-E7B1-40FB-9029-B59609A86E2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26B823D-8455-4BAE-8124-D91342D0C2B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D8646A1-AA64-499F-B566-15CC6C3ACDE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3D4D26C-8A14-4404-9740-E16C381746F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0899FBE-F275-4276-A1D0-18FE935241A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ABA1F01-7CCB-43D0-B06B-D99CF6DB333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DD4D338-A722-49A0-87BC-EB302E26E22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4FC6F82-926D-4F24-A545-D1E1B04C1EE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7A47219-3739-4DAB-82D1-2A5316824EF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C1214C9-7138-41B5-8741-670CC9A9066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9EA6E56-18F0-4832-9F91-7F3744353A2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237C7A7-782E-428C-BC8E-0893750BBB1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315B703-3634-40FA-AC2D-E6F153BDF98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財政力指数は、令和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年度において、前年度を下回る</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今後も生産年齢人口の大幅な増加は見込めず、自主財源である個人・法人市民税等の大幅な増加は見込めない状況である。</a:t>
          </a:r>
        </a:p>
        <a:p>
          <a:r>
            <a:rPr kumimoji="1" lang="ja-JP" altLang="en-US" sz="1300">
              <a:latin typeface="ＭＳ Ｐゴシック" panose="020B0600070205080204" pitchFamily="50" charset="-128"/>
              <a:ea typeface="ＭＳ Ｐゴシック" panose="020B0600070205080204" pitchFamily="50" charset="-128"/>
            </a:rPr>
            <a:t>　そのため、臼杵市まち・ひと・しごと創生総合戦略の重点プロジェクトに掲げている少子化対策・移住定住対策・雇用対策等に注力し、人口減少対策を行うとともに、税収の徴収率向上対策等の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1F4B79B-0A23-48F2-8762-691CF7EF019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5A065D7-B3D4-4696-A9E3-426C91E47781}"/>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B957853-F69F-4BBB-823E-486701A64736}"/>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FE66881-AA29-48C2-8E0A-C48B0C897C91}"/>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17264BDF-8E99-4BB0-81BB-4B150CECF714}"/>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2B4BF27-5CA8-4ECB-8032-33F0F3C4C3CE}"/>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70089DA-DC31-4F71-B458-CE92C4E76B3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8F38F8AE-A973-4FC6-9231-F862F9FF3F2C}"/>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E2F9AC1-1F76-4E81-95B0-E0BF291842D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71DBCFDD-EDC5-485D-ACE1-63F3EA7FC1B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9D1CCF8-F635-46F5-BD1B-2EBD6292EACD}"/>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5B609F16-D4A7-4E78-A608-17B657E682FE}"/>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3D0E0993-8E67-42CD-B6A2-A3DDA275E91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1C1CC40D-248C-4DE3-88F7-5A2F7252A24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7694844-C74F-4216-9AAB-A0048748EFD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8BD12E5E-6540-4318-8A43-A3314A6019D6}"/>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97E423F8-9C2F-4D3A-8FE9-7C3FBC2FA59E}"/>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1594E980-607D-4907-918E-784C17DB6E9F}"/>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F6F938F5-5664-481B-ABE4-1B8E892EEBFA}"/>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32292D62-647D-4E19-B5D9-C7C761ADE16D}"/>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3F9D6069-01B6-4F8C-B9B2-C0D3E2798CED}"/>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6F4D6853-80E2-49C7-8F95-55CDD69A7963}"/>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6981E903-88E8-4564-AB90-C6685AA364F4}"/>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BF3E8F5A-2C9D-4DD5-A50F-FCA4A89EF0D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666BE5EE-058C-4DDE-91CE-C0B5E3788BBB}"/>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CEBDD133-B83B-40CD-8251-206CD8B5F02B}"/>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DB475189-216E-4A93-9DB1-D87DE4746103}"/>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E43541DD-1A19-4D8E-9A61-5FBDCEE7B062}"/>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5B001D12-323A-414A-8D42-7E1F81A74FFF}"/>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1EBBC964-1474-4C26-BDEE-3BB727D89326}"/>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4019C597-DE4D-413D-B63C-C2737CA163EA}"/>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B7C22D7F-1A09-4F86-84B8-682EBAB1368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C3E87059-B6A5-4867-9E90-8BAFB879E069}"/>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A09DDC82-1DCE-42DA-A5A6-4CC3C17BAC6C}"/>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3E1B1A5-C4F5-46FE-92A4-93AF3F584FB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D2060C2-4DD9-41B5-8A2F-3F860F9DE39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6836BFA-3ECE-416D-9967-BF673CC69CB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3A784A6-1053-4004-ADBE-3F0A2A1F62D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E486580-678B-49EA-9D77-63450C8859A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18C40CA3-1F44-41CB-A750-A51FEECFA7EB}"/>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EC10E3AF-8AFC-4B16-BD3A-D43C17AF72AB}"/>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CD08B123-F66C-4236-B9F3-26B7336CBF2B}"/>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1A1902CE-99AC-48CF-9A57-8DECECC2C555}"/>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5B3E9399-12AB-4548-81E2-EE5A4EA2F554}"/>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C225D74D-BBD0-43A4-839E-FE86E48ECD7C}"/>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8A18083E-8F18-4E79-AB3F-E90DBA80DC94}"/>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E3571518-97EF-44FD-944C-9EA5D15CE0C9}"/>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B3260045-5DEF-49FF-923D-2ED004EF68E5}"/>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C1616BC3-EBE2-4729-A148-0080C3B64095}"/>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8F34EC86-D634-4176-8077-937ADB5C1E9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7D3F731-6B81-4FB0-97FA-FCFF9FD92A8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205944F0-77AC-4D6F-AE6C-9EC2CDF5C1F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052C94E-2E5C-4629-BB1A-D4ABF67AA1D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FC146C92-B997-4200-A1FC-09F5A2416F1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657EDC70-C953-4CDB-94EF-AA9525A4EA1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869E0146-1ECB-444D-9B84-366C097C149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E2C0E2D-B490-4F68-B56B-C50096161CA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FE9AB3C0-FE6B-402B-AF8A-E0A3DA2D3B9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881DBBA-252E-40B0-A7B4-415FF16E92E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3B167AAA-B483-4B2C-82AD-EF8DC5C5DA7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749217F9-6FC1-4DDC-ACBC-B0740EFF589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AFF7F951-0C01-4745-9477-C1C23909F6B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経常収支比率においては、分母である経常一般財源が、普通交付税や臨時財政対策債が減少した影響により減少し、対前年度比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今後も安定した財政運営を行うため</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を活用した事務改善や、行財政活性化プランと連動した業務改善を図り、経常経費の削減に努める。</a:t>
          </a:r>
        </a:p>
        <a:p>
          <a:r>
            <a:rPr kumimoji="1" lang="ja-JP" altLang="en-US" sz="1300">
              <a:latin typeface="ＭＳ Ｐゴシック" panose="020B0600070205080204" pitchFamily="50" charset="-128"/>
              <a:ea typeface="ＭＳ Ｐゴシック" panose="020B0600070205080204" pitchFamily="50" charset="-128"/>
            </a:rPr>
            <a:t>　また、公債費については今後の財政負担を増加させないよう公共施設整備五カ年計画等に基づく計画的な借入を行うよう留意する。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CFA26554-F791-4C7A-B94C-357F14D7947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AA92BE1E-017F-4A10-978A-C006C5DB5D2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3EB7ED87-0799-47A2-937D-102A2524C87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E2B6B098-2686-4905-8FD8-27C747AA65ED}"/>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B05058B4-B753-4708-B173-4F866C38D8A4}"/>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509D1548-D9EC-4DA4-B23E-652E6BF29D04}"/>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3D8488C1-6153-4D88-9BB5-7866361BBE93}"/>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8DA6795B-A445-47F2-B707-EFB662098A6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C12183CE-2703-47EA-8CA0-BAA2192F0F54}"/>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E5D5BF44-98C8-433A-9844-353A7368DCDB}"/>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62FD0B36-0FBA-4EAA-9021-3BC7037A3A5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3AC82EEE-8B42-41C1-83D2-E47CFC4CC5E7}"/>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EB8A6037-C671-4CA2-9556-F0243BC3DAE6}"/>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113F4F6-F7AF-40B6-A64D-FA872F2C079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1A9182FD-FD16-4E6A-B226-DB43039AD4D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F3CC796-5A9A-4766-9C68-5EDF454DED1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44DDF9B0-C0A2-4F7D-BEA9-57EE8AF3DC98}"/>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547ED4B1-C21B-4332-81D6-58FDFD8702AF}"/>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1D362E9-3583-490D-BE0F-F524D91DD4C6}"/>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5451F854-3E88-47AE-8A20-3B72FFAC9BB5}"/>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7B60F3F0-87F4-4F19-9BC3-F8928FDC2543}"/>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12277</xdr:rowOff>
    </xdr:from>
    <xdr:to>
      <xdr:col>23</xdr:col>
      <xdr:colOff>133350</xdr:colOff>
      <xdr:row>63</xdr:row>
      <xdr:rowOff>162560</xdr:rowOff>
    </xdr:to>
    <xdr:cxnSp macro="">
      <xdr:nvCxnSpPr>
        <xdr:cNvPr id="132" name="直線コネクタ 131">
          <a:extLst>
            <a:ext uri="{FF2B5EF4-FFF2-40B4-BE49-F238E27FC236}">
              <a16:creationId xmlns:a16="http://schemas.microsoft.com/office/drawing/2014/main" id="{6FC67E14-B158-4DE4-87E8-375069438282}"/>
            </a:ext>
          </a:extLst>
        </xdr:cNvPr>
        <xdr:cNvCxnSpPr/>
      </xdr:nvCxnSpPr>
      <xdr:spPr>
        <a:xfrm>
          <a:off x="4114800" y="10642177"/>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6F5F0959-6121-40C7-911A-BAF686EA64E8}"/>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66A1D49B-25C8-44C6-A43E-4B2A833000FF}"/>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63</xdr:row>
      <xdr:rowOff>146473</xdr:rowOff>
    </xdr:to>
    <xdr:cxnSp macro="">
      <xdr:nvCxnSpPr>
        <xdr:cNvPr id="135" name="直線コネクタ 134">
          <a:extLst>
            <a:ext uri="{FF2B5EF4-FFF2-40B4-BE49-F238E27FC236}">
              <a16:creationId xmlns:a16="http://schemas.microsoft.com/office/drawing/2014/main" id="{AE8BF1B8-ACBF-4514-A099-441DD8B70B76}"/>
            </a:ext>
          </a:extLst>
        </xdr:cNvPr>
        <xdr:cNvCxnSpPr/>
      </xdr:nvCxnSpPr>
      <xdr:spPr>
        <a:xfrm flipV="1">
          <a:off x="3225800" y="1064217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3421083F-7A10-42CD-8796-92E1F7F45A9E}"/>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BA45E98-00E1-4BBD-9B0A-0747F85CD001}"/>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65</xdr:row>
      <xdr:rowOff>4656</xdr:rowOff>
    </xdr:to>
    <xdr:cxnSp macro="">
      <xdr:nvCxnSpPr>
        <xdr:cNvPr id="138" name="直線コネクタ 137">
          <a:extLst>
            <a:ext uri="{FF2B5EF4-FFF2-40B4-BE49-F238E27FC236}">
              <a16:creationId xmlns:a16="http://schemas.microsoft.com/office/drawing/2014/main" id="{7A15BFFF-82C0-4113-A3BE-6FB10645CF4C}"/>
            </a:ext>
          </a:extLst>
        </xdr:cNvPr>
        <xdr:cNvCxnSpPr/>
      </xdr:nvCxnSpPr>
      <xdr:spPr>
        <a:xfrm flipV="1">
          <a:off x="2336800" y="1094782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F5F0AB2E-C3DD-44EB-844E-C91633720582}"/>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5192CFC3-9BEC-4126-BC42-537CE8680C7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119804</xdr:rowOff>
    </xdr:from>
    <xdr:to>
      <xdr:col>11</xdr:col>
      <xdr:colOff>31750</xdr:colOff>
      <xdr:row>65</xdr:row>
      <xdr:rowOff>4656</xdr:rowOff>
    </xdr:to>
    <xdr:cxnSp macro="">
      <xdr:nvCxnSpPr>
        <xdr:cNvPr id="141" name="直線コネクタ 140">
          <a:extLst>
            <a:ext uri="{FF2B5EF4-FFF2-40B4-BE49-F238E27FC236}">
              <a16:creationId xmlns:a16="http://schemas.microsoft.com/office/drawing/2014/main" id="{75E3F14E-0525-49A2-991D-CD9B7FBEE29F}"/>
            </a:ext>
          </a:extLst>
        </xdr:cNvPr>
        <xdr:cNvCxnSpPr/>
      </xdr:nvCxnSpPr>
      <xdr:spPr>
        <a:xfrm>
          <a:off x="1447800" y="110926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30CDCA2C-AB02-4B61-A1FA-05B24ED20698}"/>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9947E25F-1E74-43CB-9B59-B3962B51D62B}"/>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7A135F16-5AEB-4324-AF30-CFE48A2F5C42}"/>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B79902FE-640E-4318-A735-740E15887F6A}"/>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AEF9C44-3BE2-4611-88AB-E076CA78A0E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AEA31CF-7753-4242-8213-EF689300707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2374F1E-AA2D-44DD-B716-7C3142192AD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FD89FE8-D31D-4812-AFC1-FEC80E076F4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10423AE-8A79-4E78-976B-0D51D95BBE2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a:extLst>
            <a:ext uri="{FF2B5EF4-FFF2-40B4-BE49-F238E27FC236}">
              <a16:creationId xmlns:a16="http://schemas.microsoft.com/office/drawing/2014/main" id="{4F514866-A23C-4A19-A8C4-CBAF664A3C25}"/>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2" name="財政構造の弾力性該当値テキスト">
          <a:extLst>
            <a:ext uri="{FF2B5EF4-FFF2-40B4-BE49-F238E27FC236}">
              <a16:creationId xmlns:a16="http://schemas.microsoft.com/office/drawing/2014/main" id="{58252D18-6FBC-4440-81A9-E2E5731C4039}"/>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132927</xdr:rowOff>
    </xdr:from>
    <xdr:to>
      <xdr:col>19</xdr:col>
      <xdr:colOff>184150</xdr:colOff>
      <xdr:row>62</xdr:row>
      <xdr:rowOff>63077</xdr:rowOff>
    </xdr:to>
    <xdr:sp macro="" textlink="">
      <xdr:nvSpPr>
        <xdr:cNvPr id="153" name="楕円 152">
          <a:extLst>
            <a:ext uri="{FF2B5EF4-FFF2-40B4-BE49-F238E27FC236}">
              <a16:creationId xmlns:a16="http://schemas.microsoft.com/office/drawing/2014/main" id="{73134056-3AFD-4755-849C-6DAE67D88FEB}"/>
            </a:ext>
          </a:extLst>
        </xdr:cNvPr>
        <xdr:cNvSpPr/>
      </xdr:nvSpPr>
      <xdr:spPr>
        <a:xfrm>
          <a:off x="4064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47854</xdr:rowOff>
    </xdr:from>
    <xdr:ext cx="736600" cy="259045"/>
    <xdr:sp macro="" textlink="">
      <xdr:nvSpPr>
        <xdr:cNvPr id="154" name="テキスト ボックス 153">
          <a:extLst>
            <a:ext uri="{FF2B5EF4-FFF2-40B4-BE49-F238E27FC236}">
              <a16:creationId xmlns:a16="http://schemas.microsoft.com/office/drawing/2014/main" id="{E2ABF9D7-17D2-4FC3-9959-E6B80D06F254}"/>
            </a:ext>
          </a:extLst>
        </xdr:cNvPr>
        <xdr:cNvSpPr txBox="1"/>
      </xdr:nvSpPr>
      <xdr:spPr>
        <a:xfrm>
          <a:off x="3733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5" name="楕円 154">
          <a:extLst>
            <a:ext uri="{FF2B5EF4-FFF2-40B4-BE49-F238E27FC236}">
              <a16:creationId xmlns:a16="http://schemas.microsoft.com/office/drawing/2014/main" id="{12A06920-4FF9-4EAA-80C6-3EE257E99649}"/>
            </a:ext>
          </a:extLst>
        </xdr:cNvPr>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6" name="テキスト ボックス 155">
          <a:extLst>
            <a:ext uri="{FF2B5EF4-FFF2-40B4-BE49-F238E27FC236}">
              <a16:creationId xmlns:a16="http://schemas.microsoft.com/office/drawing/2014/main" id="{C7720C64-3D60-4EB3-A213-287DD45B81ED}"/>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7" name="楕円 156">
          <a:extLst>
            <a:ext uri="{FF2B5EF4-FFF2-40B4-BE49-F238E27FC236}">
              <a16:creationId xmlns:a16="http://schemas.microsoft.com/office/drawing/2014/main" id="{54F5D351-E72D-4B75-AE61-5584647DF2BC}"/>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8" name="テキスト ボックス 157">
          <a:extLst>
            <a:ext uri="{FF2B5EF4-FFF2-40B4-BE49-F238E27FC236}">
              <a16:creationId xmlns:a16="http://schemas.microsoft.com/office/drawing/2014/main" id="{2DB6FEF5-9785-494F-9AD5-48F0DAACD9DA}"/>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59" name="楕円 158">
          <a:extLst>
            <a:ext uri="{FF2B5EF4-FFF2-40B4-BE49-F238E27FC236}">
              <a16:creationId xmlns:a16="http://schemas.microsoft.com/office/drawing/2014/main" id="{9EC11B14-F6BD-44BB-92D9-D65254BB9ED9}"/>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60" name="テキスト ボックス 159">
          <a:extLst>
            <a:ext uri="{FF2B5EF4-FFF2-40B4-BE49-F238E27FC236}">
              <a16:creationId xmlns:a16="http://schemas.microsoft.com/office/drawing/2014/main" id="{6A0FEF6B-3EA6-4076-BE0D-EEC278DFFD49}"/>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FDE3591-E9F2-4CE3-A635-CC37CB980DE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F400D904-83B9-4D17-983D-3E4D87B8CF5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83C260DF-869F-4A19-BC3D-3BA7B8AF1BF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E62AFF7-62B4-49A1-B0FD-7FE5C9774D8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A61F542-3953-4B32-A16F-06C709A723F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5CFE720-3321-4860-8320-9766561457F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2655742F-00DC-4D1A-8690-3FAA95294F0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258448F-1AE4-4E73-B64F-8731BA74F6A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725BEC06-0F57-468D-9BFB-267E4D0C878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2162EB1A-A13D-4050-9611-CFE25E734EE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37F6AA0C-7745-4274-9288-2F19B85235E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AC36DBAC-5121-4D37-ADF8-A19CE7EE233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714CEE3F-159E-4C6E-BBC7-FFEFC2A4929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人件費において、期末勤勉手当支給率改定に伴う手当の減、退職者数の減等による退職手当の減等により対前年度比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物件費においては、行政手続きオンライン化等のシステム導入委託料やマイナンバーカード普及促進のための需用費・委託料の増等により対前年度比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前年度からの人口減少の影響もあり、人口一人当たり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円の悪化となった。類似団体平均よりも高い数字となっており、今後も一層の経常経費の見直しや事業の取捨選択に努めていく。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CF0704EA-FD3F-4356-B76E-105A3524887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4CC5FA8B-E1F6-4B83-A986-4A3ED31BE023}"/>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F4BB0AF8-1E63-4C99-A54B-C44B565EFDD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79115FA9-C639-41E0-9BEF-B3158432CDA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70C6C188-7A84-4E6D-AA2F-2565F318A06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F8E684FA-0888-4C98-A16C-19389457ED08}"/>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A263803A-4769-4AF9-9E6A-38B334A5630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93ECE38F-13B1-400A-84CD-ED9E112D102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1B1EBE3B-E1FA-4575-893C-77F5C3F1E07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4A4FA598-B2E8-4360-8F1C-7BDB171525E7}"/>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728DBC40-7A14-48F2-915E-D56E23537A3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F247FF5-1D82-425B-81D0-3D54D91A971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B2613B0B-CA6E-4513-846D-A6F5C045FB8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7B3891C9-D781-47C0-80D6-0D796CF8C91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6D5FCF9B-CBB1-4F14-9773-6195F88D864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A20EDA87-97B8-4E2A-9AFF-3A45D7EEBEC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BD255187-F728-40FC-8BB5-F47A527032F7}"/>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4E8A3166-883D-4B1A-8D68-975CEB3AF1C3}"/>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ABBA6296-A0FB-43A6-B558-2CCF338703EF}"/>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5898F76E-994F-408A-8EFE-69285353E9CC}"/>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33AFF0A3-1FFB-4F66-AB0D-477259B20785}"/>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22916</xdr:rowOff>
    </xdr:from>
    <xdr:to>
      <xdr:col>23</xdr:col>
      <xdr:colOff>133350</xdr:colOff>
      <xdr:row>84</xdr:row>
      <xdr:rowOff>107758</xdr:rowOff>
    </xdr:to>
    <xdr:cxnSp macro="">
      <xdr:nvCxnSpPr>
        <xdr:cNvPr id="195" name="直線コネクタ 194">
          <a:extLst>
            <a:ext uri="{FF2B5EF4-FFF2-40B4-BE49-F238E27FC236}">
              <a16:creationId xmlns:a16="http://schemas.microsoft.com/office/drawing/2014/main" id="{DF7AE8E2-F001-4BD6-9A7F-7FF2344D36E1}"/>
            </a:ext>
          </a:extLst>
        </xdr:cNvPr>
        <xdr:cNvCxnSpPr/>
      </xdr:nvCxnSpPr>
      <xdr:spPr>
        <a:xfrm>
          <a:off x="4114800" y="14424716"/>
          <a:ext cx="838200" cy="8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99E200D4-F515-4AD9-8961-1041D3060854}"/>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312B2420-2F4F-4627-B20D-2478974914C5}"/>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132562</xdr:rowOff>
    </xdr:from>
    <xdr:to>
      <xdr:col>19</xdr:col>
      <xdr:colOff>133350</xdr:colOff>
      <xdr:row>84</xdr:row>
      <xdr:rowOff>22916</xdr:rowOff>
    </xdr:to>
    <xdr:cxnSp macro="">
      <xdr:nvCxnSpPr>
        <xdr:cNvPr id="198" name="直線コネクタ 197">
          <a:extLst>
            <a:ext uri="{FF2B5EF4-FFF2-40B4-BE49-F238E27FC236}">
              <a16:creationId xmlns:a16="http://schemas.microsoft.com/office/drawing/2014/main" id="{3DA4A010-A676-4715-A08A-AF8ABF5CF0DC}"/>
            </a:ext>
          </a:extLst>
        </xdr:cNvPr>
        <xdr:cNvCxnSpPr/>
      </xdr:nvCxnSpPr>
      <xdr:spPr>
        <a:xfrm>
          <a:off x="3225800" y="14362912"/>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1C4504BF-2E37-4E2F-97B6-096D43ECFB76}"/>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E143AB50-7680-46F3-9D44-36406A15D8D9}"/>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60751</xdr:rowOff>
    </xdr:from>
    <xdr:to>
      <xdr:col>15</xdr:col>
      <xdr:colOff>82550</xdr:colOff>
      <xdr:row>83</xdr:row>
      <xdr:rowOff>132562</xdr:rowOff>
    </xdr:to>
    <xdr:cxnSp macro="">
      <xdr:nvCxnSpPr>
        <xdr:cNvPr id="201" name="直線コネクタ 200">
          <a:extLst>
            <a:ext uri="{FF2B5EF4-FFF2-40B4-BE49-F238E27FC236}">
              <a16:creationId xmlns:a16="http://schemas.microsoft.com/office/drawing/2014/main" id="{21BBDF98-6E05-4C88-937D-143A7225F4AB}"/>
            </a:ext>
          </a:extLst>
        </xdr:cNvPr>
        <xdr:cNvCxnSpPr/>
      </xdr:nvCxnSpPr>
      <xdr:spPr>
        <a:xfrm>
          <a:off x="2336800" y="14291101"/>
          <a:ext cx="889000" cy="7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559B2D00-056B-4835-A5DE-78B3B2014B55}"/>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4AEE79E6-938B-49E1-B274-02403320C07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149765</xdr:rowOff>
    </xdr:from>
    <xdr:to>
      <xdr:col>11</xdr:col>
      <xdr:colOff>31750</xdr:colOff>
      <xdr:row>83</xdr:row>
      <xdr:rowOff>60751</xdr:rowOff>
    </xdr:to>
    <xdr:cxnSp macro="">
      <xdr:nvCxnSpPr>
        <xdr:cNvPr id="204" name="直線コネクタ 203">
          <a:extLst>
            <a:ext uri="{FF2B5EF4-FFF2-40B4-BE49-F238E27FC236}">
              <a16:creationId xmlns:a16="http://schemas.microsoft.com/office/drawing/2014/main" id="{2AA15512-F44A-411F-AFBB-049EA363D83A}"/>
            </a:ext>
          </a:extLst>
        </xdr:cNvPr>
        <xdr:cNvCxnSpPr/>
      </xdr:nvCxnSpPr>
      <xdr:spPr>
        <a:xfrm>
          <a:off x="1447800" y="14208665"/>
          <a:ext cx="889000" cy="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D5318653-283B-47A2-B455-CACC0221B32D}"/>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18D30855-1149-4173-86CE-AD0AE956F999}"/>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8A7A154-C754-44A0-9BE6-6C701E64E2B7}"/>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DA0DAE43-D793-4D3A-BADB-A59193F43C98}"/>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DC4E14C-7AA9-4A17-94B4-769B4A92879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9B4CEF3-2A9C-4A31-9BD8-FEC83F4DC9A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B6B430B-B751-421F-8230-76538240E867}"/>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1D833E53-15A5-4F15-8C33-7D3945EA65E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C9EF1718-A678-497C-8416-3EE33A9080F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56958</xdr:rowOff>
    </xdr:from>
    <xdr:to>
      <xdr:col>23</xdr:col>
      <xdr:colOff>184150</xdr:colOff>
      <xdr:row>84</xdr:row>
      <xdr:rowOff>158558</xdr:rowOff>
    </xdr:to>
    <xdr:sp macro="" textlink="">
      <xdr:nvSpPr>
        <xdr:cNvPr id="214" name="楕円 213">
          <a:extLst>
            <a:ext uri="{FF2B5EF4-FFF2-40B4-BE49-F238E27FC236}">
              <a16:creationId xmlns:a16="http://schemas.microsoft.com/office/drawing/2014/main" id="{95160C90-7963-4D46-A230-6AEC1428333A}"/>
            </a:ext>
          </a:extLst>
        </xdr:cNvPr>
        <xdr:cNvSpPr/>
      </xdr:nvSpPr>
      <xdr:spPr>
        <a:xfrm>
          <a:off x="4902200" y="1445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29035</xdr:rowOff>
    </xdr:from>
    <xdr:ext cx="762000" cy="259045"/>
    <xdr:sp macro="" textlink="">
      <xdr:nvSpPr>
        <xdr:cNvPr id="215" name="人件費・物件費等の状況該当値テキスト">
          <a:extLst>
            <a:ext uri="{FF2B5EF4-FFF2-40B4-BE49-F238E27FC236}">
              <a16:creationId xmlns:a16="http://schemas.microsoft.com/office/drawing/2014/main" id="{8F65BD27-8A2B-416F-82AA-169BE54155E7}"/>
            </a:ext>
          </a:extLst>
        </xdr:cNvPr>
        <xdr:cNvSpPr txBox="1"/>
      </xdr:nvSpPr>
      <xdr:spPr>
        <a:xfrm>
          <a:off x="5041900" y="1443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143566</xdr:rowOff>
    </xdr:from>
    <xdr:to>
      <xdr:col>19</xdr:col>
      <xdr:colOff>184150</xdr:colOff>
      <xdr:row>84</xdr:row>
      <xdr:rowOff>73716</xdr:rowOff>
    </xdr:to>
    <xdr:sp macro="" textlink="">
      <xdr:nvSpPr>
        <xdr:cNvPr id="216" name="楕円 215">
          <a:extLst>
            <a:ext uri="{FF2B5EF4-FFF2-40B4-BE49-F238E27FC236}">
              <a16:creationId xmlns:a16="http://schemas.microsoft.com/office/drawing/2014/main" id="{F8906A0D-AE0D-4371-99C5-9006298B0EE2}"/>
            </a:ext>
          </a:extLst>
        </xdr:cNvPr>
        <xdr:cNvSpPr/>
      </xdr:nvSpPr>
      <xdr:spPr>
        <a:xfrm>
          <a:off x="4064000" y="1437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58493</xdr:rowOff>
    </xdr:from>
    <xdr:ext cx="736600" cy="259045"/>
    <xdr:sp macro="" textlink="">
      <xdr:nvSpPr>
        <xdr:cNvPr id="217" name="テキスト ボックス 216">
          <a:extLst>
            <a:ext uri="{FF2B5EF4-FFF2-40B4-BE49-F238E27FC236}">
              <a16:creationId xmlns:a16="http://schemas.microsoft.com/office/drawing/2014/main" id="{55CB7155-6E1A-490D-A3F3-1EC9E4930665}"/>
            </a:ext>
          </a:extLst>
        </xdr:cNvPr>
        <xdr:cNvSpPr txBox="1"/>
      </xdr:nvSpPr>
      <xdr:spPr>
        <a:xfrm>
          <a:off x="3733800" y="1446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81762</xdr:rowOff>
    </xdr:from>
    <xdr:to>
      <xdr:col>15</xdr:col>
      <xdr:colOff>133350</xdr:colOff>
      <xdr:row>84</xdr:row>
      <xdr:rowOff>11912</xdr:rowOff>
    </xdr:to>
    <xdr:sp macro="" textlink="">
      <xdr:nvSpPr>
        <xdr:cNvPr id="218" name="楕円 217">
          <a:extLst>
            <a:ext uri="{FF2B5EF4-FFF2-40B4-BE49-F238E27FC236}">
              <a16:creationId xmlns:a16="http://schemas.microsoft.com/office/drawing/2014/main" id="{CE062574-7A19-48F8-8332-198866DCC7A7}"/>
            </a:ext>
          </a:extLst>
        </xdr:cNvPr>
        <xdr:cNvSpPr/>
      </xdr:nvSpPr>
      <xdr:spPr>
        <a:xfrm>
          <a:off x="3175000" y="143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168139</xdr:rowOff>
    </xdr:from>
    <xdr:ext cx="762000" cy="259045"/>
    <xdr:sp macro="" textlink="">
      <xdr:nvSpPr>
        <xdr:cNvPr id="219" name="テキスト ボックス 218">
          <a:extLst>
            <a:ext uri="{FF2B5EF4-FFF2-40B4-BE49-F238E27FC236}">
              <a16:creationId xmlns:a16="http://schemas.microsoft.com/office/drawing/2014/main" id="{E8ACF67D-DD78-4421-8335-DBF9FEBE3A66}"/>
            </a:ext>
          </a:extLst>
        </xdr:cNvPr>
        <xdr:cNvSpPr txBox="1"/>
      </xdr:nvSpPr>
      <xdr:spPr>
        <a:xfrm>
          <a:off x="2844800" y="143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9951</xdr:rowOff>
    </xdr:from>
    <xdr:to>
      <xdr:col>11</xdr:col>
      <xdr:colOff>82550</xdr:colOff>
      <xdr:row>83</xdr:row>
      <xdr:rowOff>111551</xdr:rowOff>
    </xdr:to>
    <xdr:sp macro="" textlink="">
      <xdr:nvSpPr>
        <xdr:cNvPr id="220" name="楕円 219">
          <a:extLst>
            <a:ext uri="{FF2B5EF4-FFF2-40B4-BE49-F238E27FC236}">
              <a16:creationId xmlns:a16="http://schemas.microsoft.com/office/drawing/2014/main" id="{793C5FD6-A63E-4448-AD3A-8B8E74D3DB84}"/>
            </a:ext>
          </a:extLst>
        </xdr:cNvPr>
        <xdr:cNvSpPr/>
      </xdr:nvSpPr>
      <xdr:spPr>
        <a:xfrm>
          <a:off x="2286000" y="142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96328</xdr:rowOff>
    </xdr:from>
    <xdr:ext cx="762000" cy="259045"/>
    <xdr:sp macro="" textlink="">
      <xdr:nvSpPr>
        <xdr:cNvPr id="221" name="テキスト ボックス 220">
          <a:extLst>
            <a:ext uri="{FF2B5EF4-FFF2-40B4-BE49-F238E27FC236}">
              <a16:creationId xmlns:a16="http://schemas.microsoft.com/office/drawing/2014/main" id="{545EAF3E-CFDA-4EA3-86C1-3B3E212C6251}"/>
            </a:ext>
          </a:extLst>
        </xdr:cNvPr>
        <xdr:cNvSpPr txBox="1"/>
      </xdr:nvSpPr>
      <xdr:spPr>
        <a:xfrm>
          <a:off x="1955800" y="1432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98965</xdr:rowOff>
    </xdr:from>
    <xdr:to>
      <xdr:col>7</xdr:col>
      <xdr:colOff>31750</xdr:colOff>
      <xdr:row>83</xdr:row>
      <xdr:rowOff>29115</xdr:rowOff>
    </xdr:to>
    <xdr:sp macro="" textlink="">
      <xdr:nvSpPr>
        <xdr:cNvPr id="222" name="楕円 221">
          <a:extLst>
            <a:ext uri="{FF2B5EF4-FFF2-40B4-BE49-F238E27FC236}">
              <a16:creationId xmlns:a16="http://schemas.microsoft.com/office/drawing/2014/main" id="{194AB93B-6F8A-445F-BD22-8D08D00339ED}"/>
            </a:ext>
          </a:extLst>
        </xdr:cNvPr>
        <xdr:cNvSpPr/>
      </xdr:nvSpPr>
      <xdr:spPr>
        <a:xfrm>
          <a:off x="1397000" y="141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13892</xdr:rowOff>
    </xdr:from>
    <xdr:ext cx="762000" cy="259045"/>
    <xdr:sp macro="" textlink="">
      <xdr:nvSpPr>
        <xdr:cNvPr id="223" name="テキスト ボックス 222">
          <a:extLst>
            <a:ext uri="{FF2B5EF4-FFF2-40B4-BE49-F238E27FC236}">
              <a16:creationId xmlns:a16="http://schemas.microsoft.com/office/drawing/2014/main" id="{6DCA7F34-EC7C-41BD-BD5D-A9A6194662C2}"/>
            </a:ext>
          </a:extLst>
        </xdr:cNvPr>
        <xdr:cNvSpPr txBox="1"/>
      </xdr:nvSpPr>
      <xdr:spPr>
        <a:xfrm>
          <a:off x="1066800" y="1424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F575B092-1AC3-499F-9F21-FAE570B54DD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63BF4719-8430-41C1-A6DA-4B7C74A6DBD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A6396D8E-193D-4761-A47C-6BF0AB96B4F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88685347-1034-4201-AF98-930A4A61C1A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AEC5517D-208B-4BDE-A3AE-139DB936C0D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209D0C20-211C-402D-BFD9-5D846E6C62F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526250E6-CBC2-4A33-9ED6-974F97773B7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D6C73636-DC91-4F22-86B9-D60DB434F56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D5CAFCDA-7528-4C8E-9B97-8172A73FAEA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2EF2C757-53A9-43C6-A871-097CAD0C016D}"/>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B5EE807A-4C02-43B3-B4BB-F8C7FCF4ED9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D81BC418-A08A-42C7-ADC3-6F30898B0B3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5E02AA8F-9352-4790-8A36-AE588F88F10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給与減額措置が終了したため、ラスパイレス指数は類似団体と比較して高い傾向にあるが、職員の新陳代謝が進んだことで対前年度比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ポイントの減少となった。今後とも、給与の適正化に努める。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AEC386BC-F054-4499-B9C5-BF81A42556F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2615CCE6-4E65-478F-AF6C-8B14291ED24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83B8050-A34B-4CF5-ADD9-AF7A783961CD}"/>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7BBD6FC0-F827-488E-A098-79CDBCBD472B}"/>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923BE75C-D3B4-4B37-AC16-759574DF8D03}"/>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57E6659E-445F-4776-9075-351D287DDE5E}"/>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E2162B-6AED-4071-B46F-9E27FFEF95A3}"/>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C6924C2D-4EFA-4B0D-AEAB-2C0E0F145A5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62AE401-1312-4939-B75D-EA1D2E91A849}"/>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B59F5C1F-EB67-4B2D-AD1A-48F1794A6AF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C5E7B820-4F4D-4D80-93C5-E942BBA5186A}"/>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EFBF2C34-96CE-462B-84DB-4657A90F6CDF}"/>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91BCC3B4-C9FA-42CE-B812-22ADB5C98CE7}"/>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FB9A1310-1728-471E-9D9D-2396478856BD}"/>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237E7525-0D00-405C-B9FC-448C5C205B54}"/>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A5AD3D0F-2A83-4C6D-9BC6-1DAC0419A5C5}"/>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D06446FA-B4E3-4F04-9C74-EF9A59483D5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8C7C4193-E7F6-4785-B142-379E0660E43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BC961081-FF1A-43A1-A1CE-F12750D8F5C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EDCE406B-AE3A-49BE-A2AD-5268B0A25DC1}"/>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9254DB5D-52F0-4C79-96C7-04771C326F02}"/>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2F2F3FCB-EEAC-4E2D-A197-B2EB24DA5DC6}"/>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BEAA75C6-E350-4FFA-A6D2-F622CBB741C2}"/>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F51AA0B6-D3F9-4320-A0B7-2C79E2265D3E}"/>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35719</xdr:rowOff>
    </xdr:from>
    <xdr:to>
      <xdr:col>81</xdr:col>
      <xdr:colOff>44450</xdr:colOff>
      <xdr:row>87</xdr:row>
      <xdr:rowOff>50800</xdr:rowOff>
    </xdr:to>
    <xdr:cxnSp macro="">
      <xdr:nvCxnSpPr>
        <xdr:cNvPr id="261" name="直線コネクタ 260">
          <a:extLst>
            <a:ext uri="{FF2B5EF4-FFF2-40B4-BE49-F238E27FC236}">
              <a16:creationId xmlns:a16="http://schemas.microsoft.com/office/drawing/2014/main" id="{8D5D23D6-4990-4D67-88A5-3719B8D318C5}"/>
            </a:ext>
          </a:extLst>
        </xdr:cNvPr>
        <xdr:cNvCxnSpPr/>
      </xdr:nvCxnSpPr>
      <xdr:spPr>
        <a:xfrm flipV="1">
          <a:off x="16179800" y="1495186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71075E53-9E86-45FE-9180-764A9E4E9D9C}"/>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44790460-CBCE-438B-8A33-2491F0792D3E}"/>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26194</xdr:rowOff>
    </xdr:from>
    <xdr:to>
      <xdr:col>77</xdr:col>
      <xdr:colOff>44450</xdr:colOff>
      <xdr:row>87</xdr:row>
      <xdr:rowOff>50800</xdr:rowOff>
    </xdr:to>
    <xdr:cxnSp macro="">
      <xdr:nvCxnSpPr>
        <xdr:cNvPr id="264" name="直線コネクタ 263">
          <a:extLst>
            <a:ext uri="{FF2B5EF4-FFF2-40B4-BE49-F238E27FC236}">
              <a16:creationId xmlns:a16="http://schemas.microsoft.com/office/drawing/2014/main" id="{0C30832A-7EFA-4D60-8734-E4973A599F62}"/>
            </a:ext>
          </a:extLst>
        </xdr:cNvPr>
        <xdr:cNvCxnSpPr/>
      </xdr:nvCxnSpPr>
      <xdr:spPr>
        <a:xfrm>
          <a:off x="15290800" y="14770894"/>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6E43F989-48BD-4498-9694-F0FD5CBC5EDF}"/>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BE4F20B3-EB60-44C0-A41C-02E804EFE975}"/>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26194</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D38946AC-EBF5-49B8-B5F1-62341E7D8A8B}"/>
            </a:ext>
          </a:extLst>
        </xdr:cNvPr>
        <xdr:cNvCxnSpPr/>
      </xdr:nvCxnSpPr>
      <xdr:spPr>
        <a:xfrm flipV="1">
          <a:off x="14401800" y="14770894"/>
          <a:ext cx="889000" cy="3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92F08D-5F75-4CCB-98EB-45CC9DB60E19}"/>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674A1057-D869-4F80-BF8A-B10F42FB65AD}"/>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B89EC880-CE8A-48E1-B338-1461A1ACFD38}"/>
            </a:ext>
          </a:extLst>
        </xdr:cNvPr>
        <xdr:cNvCxnSpPr/>
      </xdr:nvCxnSpPr>
      <xdr:spPr>
        <a:xfrm>
          <a:off x="13512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92DB77F7-E978-442E-913C-F7725A6C3B01}"/>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6542C2C8-2A7F-4B90-89C4-518006191CBB}"/>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134DCB22-DB59-48CC-87CD-66CA5A4B1106}"/>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4ACB1665-1D4A-4DE0-8016-119BCDA3534E}"/>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6B78F67-FDBD-49FA-BEF7-931BE131A63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CFA09D28-B473-41B4-803C-7A1A571B3FD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DBCA8A23-10C4-44B6-B4BD-19A92D35E59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449D7B74-0FB6-43DB-80F4-8C1706DA053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E56964A8-CE20-48C8-9AC2-EAA2E616C60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156369</xdr:rowOff>
    </xdr:from>
    <xdr:to>
      <xdr:col>81</xdr:col>
      <xdr:colOff>95250</xdr:colOff>
      <xdr:row>87</xdr:row>
      <xdr:rowOff>86519</xdr:rowOff>
    </xdr:to>
    <xdr:sp macro="" textlink="">
      <xdr:nvSpPr>
        <xdr:cNvPr id="280" name="楕円 279">
          <a:extLst>
            <a:ext uri="{FF2B5EF4-FFF2-40B4-BE49-F238E27FC236}">
              <a16:creationId xmlns:a16="http://schemas.microsoft.com/office/drawing/2014/main" id="{8EAC2E03-9104-4D91-ACE3-EF79A0E571FB}"/>
            </a:ext>
          </a:extLst>
        </xdr:cNvPr>
        <xdr:cNvSpPr/>
      </xdr:nvSpPr>
      <xdr:spPr>
        <a:xfrm>
          <a:off x="169672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128446</xdr:rowOff>
    </xdr:from>
    <xdr:ext cx="762000" cy="259045"/>
    <xdr:sp macro="" textlink="">
      <xdr:nvSpPr>
        <xdr:cNvPr id="281" name="給与水準   （国との比較）該当値テキスト">
          <a:extLst>
            <a:ext uri="{FF2B5EF4-FFF2-40B4-BE49-F238E27FC236}">
              <a16:creationId xmlns:a16="http://schemas.microsoft.com/office/drawing/2014/main" id="{EBA132E9-8352-40E2-A419-82C66CAA239A}"/>
            </a:ext>
          </a:extLst>
        </xdr:cNvPr>
        <xdr:cNvSpPr txBox="1"/>
      </xdr:nvSpPr>
      <xdr:spPr>
        <a:xfrm>
          <a:off x="17106900" y="148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2" name="楕円 281">
          <a:extLst>
            <a:ext uri="{FF2B5EF4-FFF2-40B4-BE49-F238E27FC236}">
              <a16:creationId xmlns:a16="http://schemas.microsoft.com/office/drawing/2014/main" id="{0607718B-A1AA-406E-BAEA-604559ADE851}"/>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3" name="テキスト ボックス 282">
          <a:extLst>
            <a:ext uri="{FF2B5EF4-FFF2-40B4-BE49-F238E27FC236}">
              <a16:creationId xmlns:a16="http://schemas.microsoft.com/office/drawing/2014/main" id="{AFAB9F91-387E-4701-AB16-F28F027B2702}"/>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146844</xdr:rowOff>
    </xdr:from>
    <xdr:to>
      <xdr:col>73</xdr:col>
      <xdr:colOff>44450</xdr:colOff>
      <xdr:row>86</xdr:row>
      <xdr:rowOff>76994</xdr:rowOff>
    </xdr:to>
    <xdr:sp macro="" textlink="">
      <xdr:nvSpPr>
        <xdr:cNvPr id="284" name="楕円 283">
          <a:extLst>
            <a:ext uri="{FF2B5EF4-FFF2-40B4-BE49-F238E27FC236}">
              <a16:creationId xmlns:a16="http://schemas.microsoft.com/office/drawing/2014/main" id="{2349FBCD-8881-4CED-A728-4889FA600931}"/>
            </a:ext>
          </a:extLst>
        </xdr:cNvPr>
        <xdr:cNvSpPr/>
      </xdr:nvSpPr>
      <xdr:spPr>
        <a:xfrm>
          <a:off x="15240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61771</xdr:rowOff>
    </xdr:from>
    <xdr:ext cx="762000" cy="259045"/>
    <xdr:sp macro="" textlink="">
      <xdr:nvSpPr>
        <xdr:cNvPr id="285" name="テキスト ボックス 284">
          <a:extLst>
            <a:ext uri="{FF2B5EF4-FFF2-40B4-BE49-F238E27FC236}">
              <a16:creationId xmlns:a16="http://schemas.microsoft.com/office/drawing/2014/main" id="{D2E9E81C-5C9C-402E-979B-142FB2439960}"/>
            </a:ext>
          </a:extLst>
        </xdr:cNvPr>
        <xdr:cNvSpPr txBox="1"/>
      </xdr:nvSpPr>
      <xdr:spPr>
        <a:xfrm>
          <a:off x="14909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28145C77-B1F3-4E81-A2CA-635C823AD3BD}"/>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DDE5CAEA-2586-47D6-9E0B-0DC253C1FD3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8" name="楕円 287">
          <a:extLst>
            <a:ext uri="{FF2B5EF4-FFF2-40B4-BE49-F238E27FC236}">
              <a16:creationId xmlns:a16="http://schemas.microsoft.com/office/drawing/2014/main" id="{860A877F-704A-4A14-87AE-3AD71EB5C64F}"/>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9" name="テキスト ボックス 288">
          <a:extLst>
            <a:ext uri="{FF2B5EF4-FFF2-40B4-BE49-F238E27FC236}">
              <a16:creationId xmlns:a16="http://schemas.microsoft.com/office/drawing/2014/main" id="{45339446-E3BD-4EA6-9F3C-996D1DED3F2C}"/>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1FB9C41F-B652-4B94-B097-265E94719E4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4E2218D1-474F-437A-8F66-08697F98A8C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86C3E3CA-8F27-4D9C-8A61-CDA63E62607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9A0917EC-9BDE-4234-B5A4-EE1EC0B1891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E4465CE-C5AE-4C78-A435-895E1BACB15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653ED252-BB03-4315-A266-462B66271B1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590C0E89-6242-45EE-8420-77CDF8CB4AE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7A5F0312-8D4C-45F6-B4E4-4FE82FFC53F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E85AFA86-4064-4486-B613-D25B7AACBDB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DE7F97C3-1269-41C2-A90B-1814E97F3FE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6616B78-1755-47B7-8DA6-C66FA3BCCE0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FDC24E15-7F9A-4449-9A43-96ED70D7BCD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ABD6B200-9A08-4E37-AB66-775E24522F8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人口減少の影響により、対前年度比</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臼杵市行財政活性化実行プラン等を活用し、持続可能な市役所の実現のため、組織機構の見直しや再任用制度等の活用を進めるとともに、事務事業の選択と集中を行い、正規職員の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5C70012F-2D54-46E5-9D84-CE5DBBF340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83A90957-70D5-4303-911E-C2ACF618789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37574B61-7E77-4BE7-8922-C00565485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F5B5BB8C-39C8-4767-84A1-3973F4E72F9F}"/>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C26FA778-1E8E-4DD2-98B7-1177663D33DB}"/>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E404178E-241C-4ECB-84F5-438EEFEC31E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7CC38157-DACE-44CE-861F-FF26169846D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C44BB471-88D9-4BB2-968D-961555DB4CA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4900E366-41EF-4729-9395-D3E9DACC7159}"/>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7C583C4D-D949-4DFC-B53B-27D0EAC024A9}"/>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70DCF214-11F1-483E-B665-026EF8EA56E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96D17546-9DB9-44D4-BE4D-1A8A2F0B2647}"/>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DAFC71A6-D897-4A31-9D26-2FC14E33A5EF}"/>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E1141366-E8B8-4E5D-B461-F234D6B953F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204687CE-2F89-40BA-9078-17BEA01D7B7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B231A0F8-0C1B-4F70-A3F8-7BBE6BBF9D8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5382E8F7-563E-4FC3-92A3-50F689A4D5FC}"/>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95586E7C-FBC4-4123-AD01-D81E05B9FC5C}"/>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B40EB3B1-0FD3-402A-93CF-F7BE07064062}"/>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F84B6753-8B83-415D-AEE8-EDD7927C72A3}"/>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5FA5D2AA-9A66-473A-B50E-00BA09CB1F5C}"/>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115640</xdr:rowOff>
    </xdr:to>
    <xdr:cxnSp macro="">
      <xdr:nvCxnSpPr>
        <xdr:cNvPr id="324" name="直線コネクタ 323">
          <a:extLst>
            <a:ext uri="{FF2B5EF4-FFF2-40B4-BE49-F238E27FC236}">
              <a16:creationId xmlns:a16="http://schemas.microsoft.com/office/drawing/2014/main" id="{84E3D6C6-7203-4086-AF9E-D42F4FE71B6C}"/>
            </a:ext>
          </a:extLst>
        </xdr:cNvPr>
        <xdr:cNvCxnSpPr/>
      </xdr:nvCxnSpPr>
      <xdr:spPr>
        <a:xfrm>
          <a:off x="16179800" y="10891520"/>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CB63CC72-E484-488C-9408-994F827C70B8}"/>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C1D40C21-AF0A-4D11-A42E-DF871480466E}"/>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63359</xdr:rowOff>
    </xdr:from>
    <xdr:to>
      <xdr:col>77</xdr:col>
      <xdr:colOff>44450</xdr:colOff>
      <xdr:row>63</xdr:row>
      <xdr:rowOff>90170</xdr:rowOff>
    </xdr:to>
    <xdr:cxnSp macro="">
      <xdr:nvCxnSpPr>
        <xdr:cNvPr id="327" name="直線コネクタ 326">
          <a:extLst>
            <a:ext uri="{FF2B5EF4-FFF2-40B4-BE49-F238E27FC236}">
              <a16:creationId xmlns:a16="http://schemas.microsoft.com/office/drawing/2014/main" id="{BDE42E55-DB73-42DB-9ACF-7AB32ED18B70}"/>
            </a:ext>
          </a:extLst>
        </xdr:cNvPr>
        <xdr:cNvCxnSpPr/>
      </xdr:nvCxnSpPr>
      <xdr:spPr>
        <a:xfrm>
          <a:off x="15290800" y="1086470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15886A08-7B14-4AF0-BAD1-E4B007BC7A93}"/>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B17422E-FAB7-4F74-B1D2-F29FB4585D06}"/>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56656</xdr:rowOff>
    </xdr:from>
    <xdr:to>
      <xdr:col>72</xdr:col>
      <xdr:colOff>203200</xdr:colOff>
      <xdr:row>63</xdr:row>
      <xdr:rowOff>63359</xdr:rowOff>
    </xdr:to>
    <xdr:cxnSp macro="">
      <xdr:nvCxnSpPr>
        <xdr:cNvPr id="330" name="直線コネクタ 329">
          <a:extLst>
            <a:ext uri="{FF2B5EF4-FFF2-40B4-BE49-F238E27FC236}">
              <a16:creationId xmlns:a16="http://schemas.microsoft.com/office/drawing/2014/main" id="{25B3231E-F69C-4029-8880-1D97C0AA3AB3}"/>
            </a:ext>
          </a:extLst>
        </xdr:cNvPr>
        <xdr:cNvCxnSpPr/>
      </xdr:nvCxnSpPr>
      <xdr:spPr>
        <a:xfrm>
          <a:off x="14401800" y="10858006"/>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94897177-6946-4A1C-8654-5DF4242B859E}"/>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7789D1B1-D210-402B-AF1C-DCD4990EC4EC}"/>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32526</xdr:rowOff>
    </xdr:from>
    <xdr:to>
      <xdr:col>68</xdr:col>
      <xdr:colOff>152400</xdr:colOff>
      <xdr:row>63</xdr:row>
      <xdr:rowOff>56656</xdr:rowOff>
    </xdr:to>
    <xdr:cxnSp macro="">
      <xdr:nvCxnSpPr>
        <xdr:cNvPr id="333" name="直線コネクタ 332">
          <a:extLst>
            <a:ext uri="{FF2B5EF4-FFF2-40B4-BE49-F238E27FC236}">
              <a16:creationId xmlns:a16="http://schemas.microsoft.com/office/drawing/2014/main" id="{1F8E88BB-205F-488C-B5C3-83C4D606DE6E}"/>
            </a:ext>
          </a:extLst>
        </xdr:cNvPr>
        <xdr:cNvCxnSpPr/>
      </xdr:nvCxnSpPr>
      <xdr:spPr>
        <a:xfrm>
          <a:off x="13512800" y="108338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69B4ACFC-2B50-486A-BFBC-F25686149492}"/>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617FF3E6-190B-4620-9DFE-80C545FBBE2A}"/>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DB951634-F591-4060-9D2A-44B595F6F999}"/>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6688C890-DF8B-4583-8C6C-C1F0B4EA2B38}"/>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C391E61-57F2-4587-A516-6F394738168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73AD2EE-2F46-4D89-806F-98BBF409954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1ABECF18-0062-4131-BA9F-0BB98EEB86C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4AE12CC4-3334-46AF-BF17-2D01391EC1C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5316CEAB-3AA0-4DD4-8895-BEAD82D2144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64840</xdr:rowOff>
    </xdr:from>
    <xdr:to>
      <xdr:col>81</xdr:col>
      <xdr:colOff>95250</xdr:colOff>
      <xdr:row>63</xdr:row>
      <xdr:rowOff>166440</xdr:rowOff>
    </xdr:to>
    <xdr:sp macro="" textlink="">
      <xdr:nvSpPr>
        <xdr:cNvPr id="343" name="楕円 342">
          <a:extLst>
            <a:ext uri="{FF2B5EF4-FFF2-40B4-BE49-F238E27FC236}">
              <a16:creationId xmlns:a16="http://schemas.microsoft.com/office/drawing/2014/main" id="{00AB8CA6-87DC-42ED-8A9F-A53DF21E9291}"/>
            </a:ext>
          </a:extLst>
        </xdr:cNvPr>
        <xdr:cNvSpPr/>
      </xdr:nvSpPr>
      <xdr:spPr>
        <a:xfrm>
          <a:off x="169672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36917</xdr:rowOff>
    </xdr:from>
    <xdr:ext cx="762000" cy="259045"/>
    <xdr:sp macro="" textlink="">
      <xdr:nvSpPr>
        <xdr:cNvPr id="344" name="定員管理の状況該当値テキスト">
          <a:extLst>
            <a:ext uri="{FF2B5EF4-FFF2-40B4-BE49-F238E27FC236}">
              <a16:creationId xmlns:a16="http://schemas.microsoft.com/office/drawing/2014/main" id="{0DAF34DF-7089-4104-9CB5-7BD74746F3CB}"/>
            </a:ext>
          </a:extLst>
        </xdr:cNvPr>
        <xdr:cNvSpPr txBox="1"/>
      </xdr:nvSpPr>
      <xdr:spPr>
        <a:xfrm>
          <a:off x="17106900" y="1083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39370</xdr:rowOff>
    </xdr:from>
    <xdr:to>
      <xdr:col>77</xdr:col>
      <xdr:colOff>95250</xdr:colOff>
      <xdr:row>63</xdr:row>
      <xdr:rowOff>140970</xdr:rowOff>
    </xdr:to>
    <xdr:sp macro="" textlink="">
      <xdr:nvSpPr>
        <xdr:cNvPr id="345" name="楕円 344">
          <a:extLst>
            <a:ext uri="{FF2B5EF4-FFF2-40B4-BE49-F238E27FC236}">
              <a16:creationId xmlns:a16="http://schemas.microsoft.com/office/drawing/2014/main" id="{9B285A66-DC08-4413-80B3-E2374C151805}"/>
            </a:ext>
          </a:extLst>
        </xdr:cNvPr>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125747</xdr:rowOff>
    </xdr:from>
    <xdr:ext cx="736600" cy="259045"/>
    <xdr:sp macro="" textlink="">
      <xdr:nvSpPr>
        <xdr:cNvPr id="346" name="テキスト ボックス 345">
          <a:extLst>
            <a:ext uri="{FF2B5EF4-FFF2-40B4-BE49-F238E27FC236}">
              <a16:creationId xmlns:a16="http://schemas.microsoft.com/office/drawing/2014/main" id="{5B54CC72-CEA6-4849-8912-98A129B4C23B}"/>
            </a:ext>
          </a:extLst>
        </xdr:cNvPr>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12559</xdr:rowOff>
    </xdr:from>
    <xdr:to>
      <xdr:col>73</xdr:col>
      <xdr:colOff>44450</xdr:colOff>
      <xdr:row>63</xdr:row>
      <xdr:rowOff>114159</xdr:rowOff>
    </xdr:to>
    <xdr:sp macro="" textlink="">
      <xdr:nvSpPr>
        <xdr:cNvPr id="347" name="楕円 346">
          <a:extLst>
            <a:ext uri="{FF2B5EF4-FFF2-40B4-BE49-F238E27FC236}">
              <a16:creationId xmlns:a16="http://schemas.microsoft.com/office/drawing/2014/main" id="{D11C9712-6419-4F6B-B53B-44FA9660E601}"/>
            </a:ext>
          </a:extLst>
        </xdr:cNvPr>
        <xdr:cNvSpPr/>
      </xdr:nvSpPr>
      <xdr:spPr>
        <a:xfrm>
          <a:off x="15240000" y="108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98936</xdr:rowOff>
    </xdr:from>
    <xdr:ext cx="762000" cy="259045"/>
    <xdr:sp macro="" textlink="">
      <xdr:nvSpPr>
        <xdr:cNvPr id="348" name="テキスト ボックス 347">
          <a:extLst>
            <a:ext uri="{FF2B5EF4-FFF2-40B4-BE49-F238E27FC236}">
              <a16:creationId xmlns:a16="http://schemas.microsoft.com/office/drawing/2014/main" id="{4F1FAA86-F82C-43C3-BBB9-89DD1128E188}"/>
            </a:ext>
          </a:extLst>
        </xdr:cNvPr>
        <xdr:cNvSpPr txBox="1"/>
      </xdr:nvSpPr>
      <xdr:spPr>
        <a:xfrm>
          <a:off x="14909800" y="1090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5856</xdr:rowOff>
    </xdr:from>
    <xdr:to>
      <xdr:col>68</xdr:col>
      <xdr:colOff>203200</xdr:colOff>
      <xdr:row>63</xdr:row>
      <xdr:rowOff>107456</xdr:rowOff>
    </xdr:to>
    <xdr:sp macro="" textlink="">
      <xdr:nvSpPr>
        <xdr:cNvPr id="349" name="楕円 348">
          <a:extLst>
            <a:ext uri="{FF2B5EF4-FFF2-40B4-BE49-F238E27FC236}">
              <a16:creationId xmlns:a16="http://schemas.microsoft.com/office/drawing/2014/main" id="{68EFEBDE-5894-471D-8957-11A0CD34A595}"/>
            </a:ext>
          </a:extLst>
        </xdr:cNvPr>
        <xdr:cNvSpPr/>
      </xdr:nvSpPr>
      <xdr:spPr>
        <a:xfrm>
          <a:off x="14351000" y="108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92233</xdr:rowOff>
    </xdr:from>
    <xdr:ext cx="762000" cy="259045"/>
    <xdr:sp macro="" textlink="">
      <xdr:nvSpPr>
        <xdr:cNvPr id="350" name="テキスト ボックス 349">
          <a:extLst>
            <a:ext uri="{FF2B5EF4-FFF2-40B4-BE49-F238E27FC236}">
              <a16:creationId xmlns:a16="http://schemas.microsoft.com/office/drawing/2014/main" id="{16790547-B846-493F-A855-333867146EDA}"/>
            </a:ext>
          </a:extLst>
        </xdr:cNvPr>
        <xdr:cNvSpPr txBox="1"/>
      </xdr:nvSpPr>
      <xdr:spPr>
        <a:xfrm>
          <a:off x="14020800" y="108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153176</xdr:rowOff>
    </xdr:from>
    <xdr:to>
      <xdr:col>64</xdr:col>
      <xdr:colOff>152400</xdr:colOff>
      <xdr:row>63</xdr:row>
      <xdr:rowOff>83326</xdr:rowOff>
    </xdr:to>
    <xdr:sp macro="" textlink="">
      <xdr:nvSpPr>
        <xdr:cNvPr id="351" name="楕円 350">
          <a:extLst>
            <a:ext uri="{FF2B5EF4-FFF2-40B4-BE49-F238E27FC236}">
              <a16:creationId xmlns:a16="http://schemas.microsoft.com/office/drawing/2014/main" id="{73C2B42D-18FB-4247-B905-3C0049DA9471}"/>
            </a:ext>
          </a:extLst>
        </xdr:cNvPr>
        <xdr:cNvSpPr/>
      </xdr:nvSpPr>
      <xdr:spPr>
        <a:xfrm>
          <a:off x="13462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68103</xdr:rowOff>
    </xdr:from>
    <xdr:ext cx="762000" cy="259045"/>
    <xdr:sp macro="" textlink="">
      <xdr:nvSpPr>
        <xdr:cNvPr id="352" name="テキスト ボックス 351">
          <a:extLst>
            <a:ext uri="{FF2B5EF4-FFF2-40B4-BE49-F238E27FC236}">
              <a16:creationId xmlns:a16="http://schemas.microsoft.com/office/drawing/2014/main" id="{CBF46BC3-7920-4621-AB7B-7FB0964AF762}"/>
            </a:ext>
          </a:extLst>
        </xdr:cNvPr>
        <xdr:cNvSpPr txBox="1"/>
      </xdr:nvSpPr>
      <xdr:spPr>
        <a:xfrm>
          <a:off x="13131800" y="108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25BBBB5A-E031-4A58-B494-AD0D3FF6016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5FF53532-2DDC-408F-9508-2EA8070AF9E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DBBEE361-B28A-4473-8752-DE139196F4F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1D34994A-BC11-4576-8F5A-7450BF6D9D0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9F167780-9D8D-44DB-9BA3-172CB914719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2648451B-4C41-4671-AEE4-68079F651D4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378089A2-1192-4EA5-AF67-688D18DBF9F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EAD8EB9D-B1B6-4ECC-9193-50E81C5F3F0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8BE3DFF-06F1-4A96-8585-F43534318D5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93902C41-4190-4E9B-A29D-307BDB973B0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8B071464-8067-4F24-BEA1-3AC2FAF301F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6A562C1C-80A1-46F5-9F14-AFFAFBE633D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8D31904E-FC19-4DE7-B2B2-DE80786C1DC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単年度では元利償還金の増等の悪化要因が好転要因を上回ったことで対前年度比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ポイントの悪化となり、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今後も有利な地方債の発行に努めるとともに、公共施設整備五カ年計画等に基づく計画的な事業執行、起債発行に努め、更なる改善に努める。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B2729EDE-4169-43A5-B4E9-05A6FD5D377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F2AD9C5A-CA4C-4ACE-B42D-6E6A3AE178A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5AF785DA-A781-4BBC-9D95-96799251626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E1E3B2C0-4FF6-4265-A6A6-86AE51522C44}"/>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739A47BA-5F44-40BD-B860-64ECA176B6D6}"/>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9BAC460F-D039-440B-BA44-2654AB0DA6F3}"/>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34B3C08-6B01-4E32-8F53-0574C3C611E7}"/>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5DE376B0-496C-4256-8F3A-181991E7A053}"/>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9EA10C72-D4D8-41D9-B1DD-CEA62AF1A74B}"/>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6C43B342-40AC-4ADB-A048-628233A7D73C}"/>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6A99A679-7E81-4F7C-9A17-37452FEFE08A}"/>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62356122-488B-491C-91CB-FBC3592B19D5}"/>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2A95005E-10F9-4B0C-B891-F456324BA2B4}"/>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30923D42-357F-4E0E-96C3-0E5BF7EF19F6}"/>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716A76E8-3E6A-4125-9051-046D7DF3BEDD}"/>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51B215CD-1A26-47B7-9783-2D80E283F43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3A07E96-ECF9-4BC6-9C4B-A04AAB424F3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7E40D5A5-1667-4CC7-9FC8-700F94FDA6D4}"/>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916467FF-B728-45C4-9135-84F788483A94}"/>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912F2343-2C72-4E09-820E-F4F5CBEA7DC6}"/>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C323474F-C10E-4E75-8877-C1295E0C72CE}"/>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209A22C5-0C71-4E9C-9751-362F65B14AFE}"/>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40</xdr:row>
      <xdr:rowOff>149981</xdr:rowOff>
    </xdr:to>
    <xdr:cxnSp macro="">
      <xdr:nvCxnSpPr>
        <xdr:cNvPr id="388" name="直線コネクタ 387">
          <a:extLst>
            <a:ext uri="{FF2B5EF4-FFF2-40B4-BE49-F238E27FC236}">
              <a16:creationId xmlns:a16="http://schemas.microsoft.com/office/drawing/2014/main" id="{0F7414F0-88A4-4D7A-9258-EB42D0472CDD}"/>
            </a:ext>
          </a:extLst>
        </xdr:cNvPr>
        <xdr:cNvCxnSpPr/>
      </xdr:nvCxnSpPr>
      <xdr:spPr>
        <a:xfrm>
          <a:off x="16179800" y="69735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B2A50841-5B4F-49CE-8510-B8284E0C496E}"/>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FB15C30F-5761-48BE-A951-B1D807F6F83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40</xdr:row>
      <xdr:rowOff>149981</xdr:rowOff>
    </xdr:to>
    <xdr:cxnSp macro="">
      <xdr:nvCxnSpPr>
        <xdr:cNvPr id="391" name="直線コネクタ 390">
          <a:extLst>
            <a:ext uri="{FF2B5EF4-FFF2-40B4-BE49-F238E27FC236}">
              <a16:creationId xmlns:a16="http://schemas.microsoft.com/office/drawing/2014/main" id="{C39EECA6-BE8D-442B-9DD0-D8B0501BFD91}"/>
            </a:ext>
          </a:extLst>
        </xdr:cNvPr>
        <xdr:cNvCxnSpPr/>
      </xdr:nvCxnSpPr>
      <xdr:spPr>
        <a:xfrm flipV="1">
          <a:off x="15290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9E87013E-6499-4916-B944-70660BA3C088}"/>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75F0DDAD-31FB-4556-ACA3-CA8F81059821}"/>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116417</xdr:rowOff>
    </xdr:to>
    <xdr:cxnSp macro="">
      <xdr:nvCxnSpPr>
        <xdr:cNvPr id="394" name="直線コネクタ 393">
          <a:extLst>
            <a:ext uri="{FF2B5EF4-FFF2-40B4-BE49-F238E27FC236}">
              <a16:creationId xmlns:a16="http://schemas.microsoft.com/office/drawing/2014/main" id="{56AE037D-BF98-434D-A98B-BCBFC25814AD}"/>
            </a:ext>
          </a:extLst>
        </xdr:cNvPr>
        <xdr:cNvCxnSpPr/>
      </xdr:nvCxnSpPr>
      <xdr:spPr>
        <a:xfrm flipV="1">
          <a:off x="14401800" y="70079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53A7A141-1E9C-4E1D-8A6B-84248C4083E9}"/>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9F3F167D-6A7A-4CD9-B9E2-92A6FC547DBB}"/>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71362</xdr:rowOff>
    </xdr:to>
    <xdr:cxnSp macro="">
      <xdr:nvCxnSpPr>
        <xdr:cNvPr id="397" name="直線コネクタ 396">
          <a:extLst>
            <a:ext uri="{FF2B5EF4-FFF2-40B4-BE49-F238E27FC236}">
              <a16:creationId xmlns:a16="http://schemas.microsoft.com/office/drawing/2014/main" id="{38BACF35-9B31-44D6-90B5-58E3D8790F79}"/>
            </a:ext>
          </a:extLst>
        </xdr:cNvPr>
        <xdr:cNvCxnSpPr/>
      </xdr:nvCxnSpPr>
      <xdr:spPr>
        <a:xfrm flipV="1">
          <a:off x="13512800" y="714586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BAB8D8C6-5108-47FC-97A0-D79E89FBCDBC}"/>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8B82A0D0-360C-4937-87E7-9C91A35918DA}"/>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BEBC926E-6087-438C-8DED-120A6A7D42DD}"/>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8392B08A-A234-44F7-A4B4-9563D72B5D69}"/>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7F4B258-55B6-4EFC-B3F6-FA651FBB974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AEF25657-5199-433F-A8C5-CBB21FEA038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5DA9630F-9872-4201-B1CC-22AE060FD25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74EE46E3-7DD9-41E2-A09E-A5A12F49FBB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F515FC1D-BEB3-4364-8DDB-CE231C78DE1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7" name="楕円 406">
          <a:extLst>
            <a:ext uri="{FF2B5EF4-FFF2-40B4-BE49-F238E27FC236}">
              <a16:creationId xmlns:a16="http://schemas.microsoft.com/office/drawing/2014/main" id="{ECF24B12-B7A9-4878-B11B-888D4B7F4E15}"/>
            </a:ext>
          </a:extLst>
        </xdr:cNvPr>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8" name="公債費負担の状況該当値テキスト">
          <a:extLst>
            <a:ext uri="{FF2B5EF4-FFF2-40B4-BE49-F238E27FC236}">
              <a16:creationId xmlns:a16="http://schemas.microsoft.com/office/drawing/2014/main" id="{9C8D69F0-B32F-4D39-9BC2-B9C5441AFC6E}"/>
            </a:ext>
          </a:extLst>
        </xdr:cNvPr>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409" name="楕円 408">
          <a:extLst>
            <a:ext uri="{FF2B5EF4-FFF2-40B4-BE49-F238E27FC236}">
              <a16:creationId xmlns:a16="http://schemas.microsoft.com/office/drawing/2014/main" id="{3C0E7C53-BD53-458E-8752-A231636D88E1}"/>
            </a:ext>
          </a:extLst>
        </xdr:cNvPr>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5036</xdr:rowOff>
    </xdr:from>
    <xdr:ext cx="736600" cy="259045"/>
    <xdr:sp macro="" textlink="">
      <xdr:nvSpPr>
        <xdr:cNvPr id="410" name="テキスト ボックス 409">
          <a:extLst>
            <a:ext uri="{FF2B5EF4-FFF2-40B4-BE49-F238E27FC236}">
              <a16:creationId xmlns:a16="http://schemas.microsoft.com/office/drawing/2014/main" id="{51950BCC-71C2-4820-AF4B-B304805208DA}"/>
            </a:ext>
          </a:extLst>
        </xdr:cNvPr>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11" name="楕円 410">
          <a:extLst>
            <a:ext uri="{FF2B5EF4-FFF2-40B4-BE49-F238E27FC236}">
              <a16:creationId xmlns:a16="http://schemas.microsoft.com/office/drawing/2014/main" id="{2EB06E7A-20BF-4E1B-84D1-746231F04D59}"/>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39508</xdr:rowOff>
    </xdr:from>
    <xdr:ext cx="762000" cy="259045"/>
    <xdr:sp macro="" textlink="">
      <xdr:nvSpPr>
        <xdr:cNvPr id="412" name="テキスト ボックス 411">
          <a:extLst>
            <a:ext uri="{FF2B5EF4-FFF2-40B4-BE49-F238E27FC236}">
              <a16:creationId xmlns:a16="http://schemas.microsoft.com/office/drawing/2014/main" id="{DCC59223-E8E1-404E-BCB6-8D0FACF5D83B}"/>
            </a:ext>
          </a:extLst>
        </xdr:cNvPr>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3" name="楕円 412">
          <a:extLst>
            <a:ext uri="{FF2B5EF4-FFF2-40B4-BE49-F238E27FC236}">
              <a16:creationId xmlns:a16="http://schemas.microsoft.com/office/drawing/2014/main" id="{E98030DC-E065-428E-B51E-4D781C255773}"/>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4" name="テキスト ボックス 413">
          <a:extLst>
            <a:ext uri="{FF2B5EF4-FFF2-40B4-BE49-F238E27FC236}">
              <a16:creationId xmlns:a16="http://schemas.microsoft.com/office/drawing/2014/main" id="{5ED138B2-5E48-4AE9-9C05-0C2D71795468}"/>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415" name="楕円 414">
          <a:extLst>
            <a:ext uri="{FF2B5EF4-FFF2-40B4-BE49-F238E27FC236}">
              <a16:creationId xmlns:a16="http://schemas.microsoft.com/office/drawing/2014/main" id="{B471C9DA-FFC8-4E34-A647-42626FBD79FF}"/>
            </a:ext>
          </a:extLst>
        </xdr:cNvPr>
        <xdr:cNvSpPr/>
      </xdr:nvSpPr>
      <xdr:spPr>
        <a:xfrm>
          <a:off x="13462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416" name="テキスト ボックス 415">
          <a:extLst>
            <a:ext uri="{FF2B5EF4-FFF2-40B4-BE49-F238E27FC236}">
              <a16:creationId xmlns:a16="http://schemas.microsoft.com/office/drawing/2014/main" id="{047723E0-55C3-42AE-B41D-7821E895DF6D}"/>
            </a:ext>
          </a:extLst>
        </xdr:cNvPr>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B29FEFEE-83D4-4550-BA5B-C689F5CC061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1BE03958-7376-4482-9A69-DA190EBE797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BE986C9C-2656-4ED7-B828-9666BD92773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B267F047-E13E-43E9-B57E-D48FCE6465B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63AE9B5D-9E6D-49BF-A73B-D7AB587E50E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63A9DA47-E9DC-48E8-8EE4-F92AF822F69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2D0DF34B-6F5D-4268-A39A-12C02C0D70D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9E9D2A02-797D-45A2-8C36-0E9FB7CC93E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6B7245B0-52B5-4061-ADC9-4502B9E5C27E}"/>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81FC2A8B-CE9C-4943-8842-144771664AB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46EA25A2-DCD0-40CB-9F59-627CB49DDEB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46870B93-9912-4C87-BADC-3B27930AC44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AEEEFD9-58E8-4420-9F82-615F21B27D2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基準財政需要額参入見込額の減や充当可能特定歳入の減等の悪化要因があったが、地方債現在高の減、充当可能基金の増等の好転要因が上回り、将来負担比率は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類似団体や全国平均と比べても良好な数値であるが、今後も普通交付税の減少等が予想されることから、事業の選択と集中による起債発行額の抑制や、有利な地方債の活用に努め、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56E1B450-1A68-44BC-A734-7961F7AB06C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C29257A9-631E-4C24-8FA4-B13D5BA3494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E5D16B31-8E06-4648-901D-A4E6C729DF5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7F61C897-0F44-41F3-AFAF-46FC1E6A4F05}"/>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60C59F6-1998-4F8D-BCA5-7583E5FD9EEC}"/>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DD0E6E46-A1D6-48D8-8931-FFDB31AC1D3B}"/>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6E7D2CC2-AE10-4D48-925F-AC5BF923B6A1}"/>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E691E6A2-E380-4D7F-BA13-11F66E1E3B17}"/>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E5A69AB8-B4E8-4CFF-BC54-8DD9C76E28D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41962312-C036-4AB6-9A95-473BD43A9589}"/>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DA436C36-48B1-4025-9522-6BD56860DF24}"/>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51E74386-3B32-4E02-B738-959F67AEB62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653AF853-CE0E-48D4-A698-02BE52387B3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78A2F253-E6E1-4B7A-92BD-89A1A161019D}"/>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82A27F0F-5E8D-4A70-A02C-E48B9AE4B2F6}"/>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1972A7EE-E718-4E88-B06B-EEE34D73CF7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3F8330E3-0424-45FF-9B84-934B168AB546}"/>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EC7918FF-AA79-48C8-83B9-84FC32B75C19}"/>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10177969-D5B3-46E9-A7DB-66FDE75F3465}"/>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B42FB785-AE1F-4E81-A72F-AEA467078E88}"/>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2EBCCC07-6497-40D3-8DB0-B09D0A9FA533}"/>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BD7DEB9A-7D5B-43F4-8668-22DBA197E3E6}"/>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2B35551B-F743-46AA-A873-175BFDABD5BA}"/>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817C23BB-C6D4-455B-B977-B47181E0FA32}"/>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62FEE7A0-CBDA-4D0D-97D7-C3ECFA50603F}"/>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742A0058-1D0A-485C-92D7-941ACF0F82AF}"/>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BD5D034E-BC94-4D97-846C-CAAE5745696D}"/>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a:extLst>
            <a:ext uri="{FF2B5EF4-FFF2-40B4-BE49-F238E27FC236}">
              <a16:creationId xmlns:a16="http://schemas.microsoft.com/office/drawing/2014/main" id="{A6F4B51D-D1B2-45D9-AC85-98CC25FBB01B}"/>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EE32043-2FD3-44DF-9251-A2304F3C7B8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7789A5B-1391-406A-8E22-C0133D108A1A}"/>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FB96D292-6E11-4EE1-99A4-CB01E36BEB9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5172D875-718D-41A3-97F1-232EA2B0DD8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8E9DEE0B-4F31-4DC4-862E-3CF98F245C4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人件費における経常収支比率は、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県人事委員会勧告に伴う給与改定による職員給の増や、育休等からの復帰職員の増加に伴う給料の増等の影響により経常歳出が増加した。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経常一般財源の減少の影響もあり指標の悪化となった。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39</xdr:row>
      <xdr:rowOff>6350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27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39</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127000</xdr:rowOff>
    </xdr:from>
    <xdr:to>
      <xdr:col>15</xdr:col>
      <xdr:colOff>149225</xdr:colOff>
      <xdr:row>39</xdr:row>
      <xdr:rowOff>57150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120650</xdr:rowOff>
    </xdr:from>
    <xdr:to>
      <xdr:col>6</xdr:col>
      <xdr:colOff>171450</xdr:colOff>
      <xdr:row>38</xdr:row>
      <xdr:rowOff>50800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マイナンバーカードの普及促進に係る事務費等の増や校務用パソコン更新費用の増、豊後大野市ごみ処理管理委託料等の増に加え、前年度はリモート開催の多かった研修等への参加が増えたことによる旅費の増も影響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142240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4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社会福祉費において障害者就労継続支援給付費の増や共同生活援助扶助費の増等があるものの、入所児童数の減による施設型給付費の減や、児童手当の減、生活保護費の減等、経常歳出全体としては減少し指標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類似団体と比較して高い水準であるため、今後も、関連施策の動向について注視していく。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0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59</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59</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82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その他における経常収支比率は、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繰出金において、後期高齢者医療特会では、保険料軽減対象となる被保険者の増による保険基盤安定繰出金の増や、医療費増による療養給付費負担金の増の影響で増となった。</a:t>
          </a:r>
        </a:p>
        <a:p>
          <a:r>
            <a:rPr kumimoji="1" lang="ja-JP" altLang="en-US" sz="1300">
              <a:latin typeface="ＭＳ Ｐゴシック" panose="020B0600070205080204" pitchFamily="50" charset="-128"/>
              <a:ea typeface="ＭＳ Ｐゴシック" panose="020B0600070205080204" pitchFamily="50" charset="-128"/>
            </a:rPr>
            <a:t>　経常一般財源の減少の影響もあり指標の悪化となった。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類似団体と比較して高い水準であるため、今後も、関連施策の動向について注視していく。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59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5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05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17797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21607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コロナ禍において活動を控えていた各種団体が活動を再開した結果、活動に対する補助金等が増加し、経常経費充当一般財源が増加した。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77470</xdr:rowOff>
    </xdr:from>
    <xdr:to>
      <xdr:col>82</xdr:col>
      <xdr:colOff>107950</xdr:colOff>
      <xdr:row>34</xdr:row>
      <xdr:rowOff>88900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067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77470</xdr:rowOff>
    </xdr:from>
    <xdr:to>
      <xdr:col>78</xdr:col>
      <xdr:colOff>69850</xdr:colOff>
      <xdr:row>34</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0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34</xdr:row>
      <xdr:rowOff>100330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7962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796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118127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26670</xdr:rowOff>
    </xdr:from>
    <xdr:to>
      <xdr:col>78</xdr:col>
      <xdr:colOff>120650</xdr:colOff>
      <xdr:row>34</xdr:row>
      <xdr:rowOff>128270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138447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2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49530</xdr:rowOff>
    </xdr:from>
    <xdr:to>
      <xdr:col>74</xdr:col>
      <xdr:colOff>31750</xdr:colOff>
      <xdr:row>34</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161307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99060</xdr:rowOff>
    </xdr:from>
    <xdr:to>
      <xdr:col>65</xdr:col>
      <xdr:colOff>53975</xdr:colOff>
      <xdr:row>34</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公債費における経常収支比率は、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ポイントの悪化となった。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年度同意地方債の元金償還開始による増が影響し、指標の悪化となった。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類似団体平均と比較して高い水準であるため、事業内容を精査し、地方債発行の抑制に努めていく。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73252"/>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28702</xdr:rowOff>
    </xdr:from>
    <xdr:to>
      <xdr:col>19</xdr:col>
      <xdr:colOff>187325</xdr:colOff>
      <xdr:row>79</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732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77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778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763</xdr:rowOff>
    </xdr:from>
    <xdr:to>
      <xdr:col>6</xdr:col>
      <xdr:colOff>171450</xdr:colOff>
      <xdr:row>79</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87140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主に経常一般財源の減により、公債費以外の経常収支比率は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828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828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520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136144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6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108729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34250</xdr:rowOff>
    </xdr:from>
    <xdr:to>
      <xdr:col>29</xdr:col>
      <xdr:colOff>127000</xdr:colOff>
      <xdr:row>16</xdr:row>
      <xdr:rowOff>72084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25075"/>
          <a:ext cx="647700" cy="37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19027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09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72084</xdr:rowOff>
    </xdr:from>
    <xdr:to>
      <xdr:col>26</xdr:col>
      <xdr:colOff>50800</xdr:colOff>
      <xdr:row>16</xdr:row>
      <xdr:rowOff>123990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62909"/>
          <a:ext cx="698500" cy="5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123990</xdr:rowOff>
    </xdr:from>
    <xdr:to>
      <xdr:col>22</xdr:col>
      <xdr:colOff>114300</xdr:colOff>
      <xdr:row>17</xdr:row>
      <xdr:rowOff>8104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14815"/>
          <a:ext cx="698500" cy="5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8104</xdr:rowOff>
    </xdr:from>
    <xdr:to>
      <xdr:col>18</xdr:col>
      <xdr:colOff>177800</xdr:colOff>
      <xdr:row>17</xdr:row>
      <xdr:rowOff>19648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70379"/>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154900</xdr:rowOff>
    </xdr:from>
    <xdr:to>
      <xdr:col>29</xdr:col>
      <xdr:colOff>177800</xdr:colOff>
      <xdr:row>16</xdr:row>
      <xdr:rowOff>85050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7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171427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1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21284</xdr:rowOff>
    </xdr:from>
    <xdr:to>
      <xdr:col>26</xdr:col>
      <xdr:colOff>101600</xdr:colOff>
      <xdr:row>16</xdr:row>
      <xdr:rowOff>122884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12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107661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98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73190</xdr:rowOff>
    </xdr:from>
    <xdr:to>
      <xdr:col>22</xdr:col>
      <xdr:colOff>165100</xdr:colOff>
      <xdr:row>17</xdr:row>
      <xdr:rowOff>3340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6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159567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95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128754</xdr:rowOff>
    </xdr:from>
    <xdr:to>
      <xdr:col>19</xdr:col>
      <xdr:colOff>38100</xdr:colOff>
      <xdr:row>17</xdr:row>
      <xdr:rowOff>58904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9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69081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140298</xdr:rowOff>
    </xdr:from>
    <xdr:to>
      <xdr:col>15</xdr:col>
      <xdr:colOff>101600</xdr:colOff>
      <xdr:row>17</xdr:row>
      <xdr:rowOff>70448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80625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257759</xdr:rowOff>
    </xdr:from>
    <xdr:to>
      <xdr:col>29</xdr:col>
      <xdr:colOff>127000</xdr:colOff>
      <xdr:row>35</xdr:row>
      <xdr:rowOff>316313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68109"/>
          <a:ext cx="647700" cy="5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316313</xdr:rowOff>
    </xdr:from>
    <xdr:to>
      <xdr:col>26</xdr:col>
      <xdr:colOff>50800</xdr:colOff>
      <xdr:row>36</xdr:row>
      <xdr:rowOff>58322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926663"/>
          <a:ext cx="698500" cy="84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58322</xdr:rowOff>
    </xdr:from>
    <xdr:to>
      <xdr:col>22</xdr:col>
      <xdr:colOff>114300</xdr:colOff>
      <xdr:row>36</xdr:row>
      <xdr:rowOff>75989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011572"/>
          <a:ext cx="6985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334797</xdr:rowOff>
    </xdr:from>
    <xdr:to>
      <xdr:col>18</xdr:col>
      <xdr:colOff>177800</xdr:colOff>
      <xdr:row>36</xdr:row>
      <xdr:rowOff>75989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945147"/>
          <a:ext cx="698500" cy="8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206959</xdr:rowOff>
    </xdr:from>
    <xdr:to>
      <xdr:col>29</xdr:col>
      <xdr:colOff>177800</xdr:colOff>
      <xdr:row>35</xdr:row>
      <xdr:rowOff>308559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1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179036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7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265513</xdr:rowOff>
    </xdr:from>
    <xdr:to>
      <xdr:col>26</xdr:col>
      <xdr:colOff>101600</xdr:colOff>
      <xdr:row>36</xdr:row>
      <xdr:rowOff>24213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75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8990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96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7522</xdr:rowOff>
    </xdr:from>
    <xdr:to>
      <xdr:col>22</xdr:col>
      <xdr:colOff>165100</xdr:colOff>
      <xdr:row>36</xdr:row>
      <xdr:rowOff>109122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6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93899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0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25189</xdr:rowOff>
    </xdr:from>
    <xdr:to>
      <xdr:col>19</xdr:col>
      <xdr:colOff>38100</xdr:colOff>
      <xdr:row>36</xdr:row>
      <xdr:rowOff>126789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7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111566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06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283997</xdr:rowOff>
    </xdr:from>
    <xdr:to>
      <xdr:col>15</xdr:col>
      <xdr:colOff>101600</xdr:colOff>
      <xdr:row>36</xdr:row>
      <xdr:rowOff>42697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89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27474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98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95F04E-C451-4591-8A76-D203183550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117FAEC-4668-455A-8101-705FDD971F3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23FB9F2-6A16-490B-840F-C1EF97FB19C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8C2B32A-6CE5-4B7D-9852-FC2FF1DDD3F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E226F2-804F-4E8C-BCED-5276D6FDBA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3CC7EA-F45C-4691-8E8A-3AD6C8664E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EB4057-CB2A-4073-A53E-B2DF554FA1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26CA8B-5D3B-4CCA-BEAD-822D077166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8B6083-361E-4552-955D-5FD845E954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A7CA44B-C6C1-40F0-B997-A8D1EE6E8CC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8403C8-7179-4ACD-B3D3-BF22C5A006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564E0-876E-4D1A-8488-81311C54C2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4B7304-597F-462B-A08D-C3748B0E43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3D25E8-D289-4745-9A8F-34DCA5EAE1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ABF1E8-A97F-40D1-B46B-C9A675C30E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4B47055-0EB7-47CC-87F9-79B563D1422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BBE8309-7ABC-4D55-9A15-E1D23ACD140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A76C503-DDE2-48FE-83E1-B4F4DEDA3D8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025993B-264D-4C34-B7E7-B9489B5912C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F14DB4-7491-4A06-8760-97B8EB866E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717416F-ECA5-4BE3-ABF1-DF0D5A94318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DE08E8A-E5A0-4E16-BB0F-38B9F09FFD3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209BB48-456E-43B8-A725-13438D1428B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4E9A44F-CFC1-4BE2-A534-39B21A13DBB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C557B1-97C3-4A40-B776-B7463E2103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B37E5C6-05DF-47E8-BC03-60873664561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9B96EC-3A70-42F0-B2C8-E60C8B124CF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13DD1BF-B1EF-43CE-82CF-F663FD76374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69370ED-8EF6-498C-ABB8-A30C283EA7B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3CE44FF-BD66-462F-BBA4-556E706C06E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E543C7F-2768-41F3-8E9C-1456C4B79BF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A402ADD-2E20-4310-949A-2157F95E20C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0CDB815-CB3A-4128-B880-A03E3D11DA4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CC5FFAE-974D-4DF7-ADE8-80A387E2B8D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5E33BF5-E22D-406C-974C-04C34F36511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565F394-A4B2-4BBF-833F-12CDF07B426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C690AD6-B4FF-446A-AC98-0F0BF61CA1E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187F0C0-D4B4-4F1E-83D3-AC3261DF2CF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6D32584-AB6B-4BCB-9635-3FD78112D3D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AC4A228-8214-4324-84A3-18BBEF6F45D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75E6908-B785-4805-96B3-FBD840C03375}"/>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F3541646-0F12-4377-A9C5-2CDAC0271A57}"/>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78855A1D-5640-4827-A4D4-3D192E47FC73}"/>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789C9994-24F7-4216-BED0-259A7C6E37B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72C48B77-E0E8-454C-B05E-7018C92744C2}"/>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C9612F5-0A7A-4943-BDAF-0820BBB77DFE}"/>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5400577F-9935-40EC-BB4C-163784B8E0F3}"/>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93B75F05-C781-4049-AF1D-A6EF052EF471}"/>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A96F4281-E89F-4A16-90EA-57E6BAEB9D4C}"/>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AEEF57B1-9722-4C1D-80CA-EDC763257C6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2EA3B9F5-AFD0-46A3-A95A-4A083DFB8A3F}"/>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281C17D-DE93-4006-B02C-6A12F0E4953D}"/>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A51037C8-9707-4F03-939B-9FC0DE834A42}"/>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6F685581-10BA-47E4-8B8F-7E8865A5796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AE8B8D73-66CC-42D5-BE02-1FB9161BC7C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D93B4EC7-78B2-4146-B56A-CEADA7FAE5D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94F7ADFA-6EA7-4FB9-87A5-E19F07A18BDD}"/>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A4E0AE32-6E20-4BC4-B472-25BAFA386564}"/>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89C25D18-3EFD-4F8E-980D-31BFC624D7D7}"/>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85AFB46A-95AF-42C1-88BC-190212B31324}"/>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5920EF37-D838-4095-B1BB-D053A019D964}"/>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46546</xdr:rowOff>
    </xdr:from>
    <xdr:to>
      <xdr:col>24</xdr:col>
      <xdr:colOff>63500</xdr:colOff>
      <xdr:row>34</xdr:row>
      <xdr:rowOff>48832</xdr:rowOff>
    </xdr:to>
    <xdr:cxnSp macro="">
      <xdr:nvCxnSpPr>
        <xdr:cNvPr id="63" name="直線コネクタ 62">
          <a:extLst>
            <a:ext uri="{FF2B5EF4-FFF2-40B4-BE49-F238E27FC236}">
              <a16:creationId xmlns:a16="http://schemas.microsoft.com/office/drawing/2014/main" id="{34ED2B50-F7F6-4CFE-A507-6BF889C27258}"/>
            </a:ext>
          </a:extLst>
        </xdr:cNvPr>
        <xdr:cNvCxnSpPr/>
      </xdr:nvCxnSpPr>
      <xdr:spPr>
        <a:xfrm flipV="1">
          <a:off x="3797300" y="58758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B8DCEE0D-3C2E-4182-A675-C808DEB44D73}"/>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F14BC40-104D-41A7-8BDF-F79D6BA601BC}"/>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48832</xdr:rowOff>
    </xdr:from>
    <xdr:to>
      <xdr:col>19</xdr:col>
      <xdr:colOff>177800</xdr:colOff>
      <xdr:row>34</xdr:row>
      <xdr:rowOff>118489</xdr:rowOff>
    </xdr:to>
    <xdr:cxnSp macro="">
      <xdr:nvCxnSpPr>
        <xdr:cNvPr id="66" name="直線コネクタ 65">
          <a:extLst>
            <a:ext uri="{FF2B5EF4-FFF2-40B4-BE49-F238E27FC236}">
              <a16:creationId xmlns:a16="http://schemas.microsoft.com/office/drawing/2014/main" id="{6DA0AE6A-09B4-4887-99B3-98B1D1A0EAC4}"/>
            </a:ext>
          </a:extLst>
        </xdr:cNvPr>
        <xdr:cNvCxnSpPr/>
      </xdr:nvCxnSpPr>
      <xdr:spPr>
        <a:xfrm flipV="1">
          <a:off x="2908300" y="5878132"/>
          <a:ext cx="889000" cy="6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95E0D6A1-B028-4A0A-A3E9-2FF2062DC971}"/>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3599C13A-63DE-4551-B0F7-6EA9BA098FD1}"/>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118489</xdr:rowOff>
    </xdr:from>
    <xdr:to>
      <xdr:col>15</xdr:col>
      <xdr:colOff>50800</xdr:colOff>
      <xdr:row>36</xdr:row>
      <xdr:rowOff>11962</xdr:rowOff>
    </xdr:to>
    <xdr:cxnSp macro="">
      <xdr:nvCxnSpPr>
        <xdr:cNvPr id="69" name="直線コネクタ 68">
          <a:extLst>
            <a:ext uri="{FF2B5EF4-FFF2-40B4-BE49-F238E27FC236}">
              <a16:creationId xmlns:a16="http://schemas.microsoft.com/office/drawing/2014/main" id="{91E78FB6-E117-4AE4-B437-E1C1F5CB40EA}"/>
            </a:ext>
          </a:extLst>
        </xdr:cNvPr>
        <xdr:cNvCxnSpPr/>
      </xdr:nvCxnSpPr>
      <xdr:spPr>
        <a:xfrm flipV="1">
          <a:off x="2019300" y="5947789"/>
          <a:ext cx="8890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B28396F1-8806-450F-B0A9-83DF9E9895A2}"/>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9078A9BD-822C-4ED4-AA1F-5D349F47AE32}"/>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7226</xdr:rowOff>
    </xdr:from>
    <xdr:to>
      <xdr:col>10</xdr:col>
      <xdr:colOff>114300</xdr:colOff>
      <xdr:row>36</xdr:row>
      <xdr:rowOff>11962</xdr:rowOff>
    </xdr:to>
    <xdr:cxnSp macro="">
      <xdr:nvCxnSpPr>
        <xdr:cNvPr id="72" name="直線コネクタ 71">
          <a:extLst>
            <a:ext uri="{FF2B5EF4-FFF2-40B4-BE49-F238E27FC236}">
              <a16:creationId xmlns:a16="http://schemas.microsoft.com/office/drawing/2014/main" id="{9E616D2D-6E84-4589-AE20-26352D96A6FC}"/>
            </a:ext>
          </a:extLst>
        </xdr:cNvPr>
        <xdr:cNvCxnSpPr/>
      </xdr:nvCxnSpPr>
      <xdr:spPr>
        <a:xfrm>
          <a:off x="1130300" y="6179426"/>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B579431D-C4CF-4844-A885-7C9DAF096CD4}"/>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DA48AC95-0F98-4B05-8DA1-2678ED4D938B}"/>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D4A571DC-ACC3-4E84-B612-EB806E843288}"/>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164B05D4-7C4D-4AB3-B67A-BE902D8E0079}"/>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2F12E6B-C64D-47F0-AA41-18F0DD1AD56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303C56E-0430-4766-A0BB-21B61F014E3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8583E90-E7D4-4741-BE6D-329B97BAC47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20190A3-B127-4F53-8A6B-0D904993F6D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615A923D-1DC5-4151-BECF-D977A7A1B58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167196</xdr:rowOff>
    </xdr:from>
    <xdr:to>
      <xdr:col>24</xdr:col>
      <xdr:colOff>114300</xdr:colOff>
      <xdr:row>34</xdr:row>
      <xdr:rowOff>97346</xdr:rowOff>
    </xdr:to>
    <xdr:sp macro="" textlink="">
      <xdr:nvSpPr>
        <xdr:cNvPr id="82" name="楕円 81">
          <a:extLst>
            <a:ext uri="{FF2B5EF4-FFF2-40B4-BE49-F238E27FC236}">
              <a16:creationId xmlns:a16="http://schemas.microsoft.com/office/drawing/2014/main" id="{6B1B38E7-65FC-418D-87AE-9D39AE9A53A1}"/>
            </a:ext>
          </a:extLst>
        </xdr:cNvPr>
        <xdr:cNvSpPr/>
      </xdr:nvSpPr>
      <xdr:spPr>
        <a:xfrm>
          <a:off x="4584700" y="58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18623</xdr:rowOff>
    </xdr:from>
    <xdr:ext cx="534377" cy="259045"/>
    <xdr:sp macro="" textlink="">
      <xdr:nvSpPr>
        <xdr:cNvPr id="83" name="人件費該当値テキスト">
          <a:extLst>
            <a:ext uri="{FF2B5EF4-FFF2-40B4-BE49-F238E27FC236}">
              <a16:creationId xmlns:a16="http://schemas.microsoft.com/office/drawing/2014/main" id="{26EA467F-1620-43DC-A37F-B65D1401A085}"/>
            </a:ext>
          </a:extLst>
        </xdr:cNvPr>
        <xdr:cNvSpPr txBox="1"/>
      </xdr:nvSpPr>
      <xdr:spPr>
        <a:xfrm>
          <a:off x="4686300" y="56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169482</xdr:rowOff>
    </xdr:from>
    <xdr:to>
      <xdr:col>20</xdr:col>
      <xdr:colOff>38100</xdr:colOff>
      <xdr:row>34</xdr:row>
      <xdr:rowOff>99632</xdr:rowOff>
    </xdr:to>
    <xdr:sp macro="" textlink="">
      <xdr:nvSpPr>
        <xdr:cNvPr id="84" name="楕円 83">
          <a:extLst>
            <a:ext uri="{FF2B5EF4-FFF2-40B4-BE49-F238E27FC236}">
              <a16:creationId xmlns:a16="http://schemas.microsoft.com/office/drawing/2014/main" id="{3E0D80A7-E44B-4D57-8626-6703CA7E2714}"/>
            </a:ext>
          </a:extLst>
        </xdr:cNvPr>
        <xdr:cNvSpPr/>
      </xdr:nvSpPr>
      <xdr:spPr>
        <a:xfrm>
          <a:off x="3746500" y="58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116159</xdr:rowOff>
    </xdr:from>
    <xdr:ext cx="534377" cy="259045"/>
    <xdr:sp macro="" textlink="">
      <xdr:nvSpPr>
        <xdr:cNvPr id="85" name="テキスト ボックス 84">
          <a:extLst>
            <a:ext uri="{FF2B5EF4-FFF2-40B4-BE49-F238E27FC236}">
              <a16:creationId xmlns:a16="http://schemas.microsoft.com/office/drawing/2014/main" id="{F7920BBF-935B-4C2A-AD16-D3A71435CA08}"/>
            </a:ext>
          </a:extLst>
        </xdr:cNvPr>
        <xdr:cNvSpPr txBox="1"/>
      </xdr:nvSpPr>
      <xdr:spPr>
        <a:xfrm>
          <a:off x="3530111" y="56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67689</xdr:rowOff>
    </xdr:from>
    <xdr:to>
      <xdr:col>15</xdr:col>
      <xdr:colOff>101600</xdr:colOff>
      <xdr:row>34</xdr:row>
      <xdr:rowOff>169289</xdr:rowOff>
    </xdr:to>
    <xdr:sp macro="" textlink="">
      <xdr:nvSpPr>
        <xdr:cNvPr id="86" name="楕円 85">
          <a:extLst>
            <a:ext uri="{FF2B5EF4-FFF2-40B4-BE49-F238E27FC236}">
              <a16:creationId xmlns:a16="http://schemas.microsoft.com/office/drawing/2014/main" id="{D52C8F21-C663-499F-9F2E-15D170B83199}"/>
            </a:ext>
          </a:extLst>
        </xdr:cNvPr>
        <xdr:cNvSpPr/>
      </xdr:nvSpPr>
      <xdr:spPr>
        <a:xfrm>
          <a:off x="2857500" y="58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14366</xdr:rowOff>
    </xdr:from>
    <xdr:ext cx="534377" cy="259045"/>
    <xdr:sp macro="" textlink="">
      <xdr:nvSpPr>
        <xdr:cNvPr id="87" name="テキスト ボックス 86">
          <a:extLst>
            <a:ext uri="{FF2B5EF4-FFF2-40B4-BE49-F238E27FC236}">
              <a16:creationId xmlns:a16="http://schemas.microsoft.com/office/drawing/2014/main" id="{8848D955-5F0F-4865-B7BB-CB217EC67B85}"/>
            </a:ext>
          </a:extLst>
        </xdr:cNvPr>
        <xdr:cNvSpPr txBox="1"/>
      </xdr:nvSpPr>
      <xdr:spPr>
        <a:xfrm>
          <a:off x="2641111" y="5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132612</xdr:rowOff>
    </xdr:from>
    <xdr:to>
      <xdr:col>10</xdr:col>
      <xdr:colOff>165100</xdr:colOff>
      <xdr:row>36</xdr:row>
      <xdr:rowOff>62762</xdr:rowOff>
    </xdr:to>
    <xdr:sp macro="" textlink="">
      <xdr:nvSpPr>
        <xdr:cNvPr id="88" name="楕円 87">
          <a:extLst>
            <a:ext uri="{FF2B5EF4-FFF2-40B4-BE49-F238E27FC236}">
              <a16:creationId xmlns:a16="http://schemas.microsoft.com/office/drawing/2014/main" id="{454C7AAE-FFD3-4F1D-BDB5-E023310F013F}"/>
            </a:ext>
          </a:extLst>
        </xdr:cNvPr>
        <xdr:cNvSpPr/>
      </xdr:nvSpPr>
      <xdr:spPr>
        <a:xfrm>
          <a:off x="1968500" y="61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79289</xdr:rowOff>
    </xdr:from>
    <xdr:ext cx="534377" cy="259045"/>
    <xdr:sp macro="" textlink="">
      <xdr:nvSpPr>
        <xdr:cNvPr id="89" name="テキスト ボックス 88">
          <a:extLst>
            <a:ext uri="{FF2B5EF4-FFF2-40B4-BE49-F238E27FC236}">
              <a16:creationId xmlns:a16="http://schemas.microsoft.com/office/drawing/2014/main" id="{D8F74A05-0E78-4370-991A-86D691454776}"/>
            </a:ext>
          </a:extLst>
        </xdr:cNvPr>
        <xdr:cNvSpPr txBox="1"/>
      </xdr:nvSpPr>
      <xdr:spPr>
        <a:xfrm>
          <a:off x="1752111" y="59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127876</xdr:rowOff>
    </xdr:from>
    <xdr:to>
      <xdr:col>6</xdr:col>
      <xdr:colOff>38100</xdr:colOff>
      <xdr:row>36</xdr:row>
      <xdr:rowOff>58026</xdr:rowOff>
    </xdr:to>
    <xdr:sp macro="" textlink="">
      <xdr:nvSpPr>
        <xdr:cNvPr id="90" name="楕円 89">
          <a:extLst>
            <a:ext uri="{FF2B5EF4-FFF2-40B4-BE49-F238E27FC236}">
              <a16:creationId xmlns:a16="http://schemas.microsoft.com/office/drawing/2014/main" id="{F6666418-C9FD-46DF-ADAB-D0F469FF072F}"/>
            </a:ext>
          </a:extLst>
        </xdr:cNvPr>
        <xdr:cNvSpPr/>
      </xdr:nvSpPr>
      <xdr:spPr>
        <a:xfrm>
          <a:off x="1079500" y="61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74553</xdr:rowOff>
    </xdr:from>
    <xdr:ext cx="534377" cy="259045"/>
    <xdr:sp macro="" textlink="">
      <xdr:nvSpPr>
        <xdr:cNvPr id="91" name="テキスト ボックス 90">
          <a:extLst>
            <a:ext uri="{FF2B5EF4-FFF2-40B4-BE49-F238E27FC236}">
              <a16:creationId xmlns:a16="http://schemas.microsoft.com/office/drawing/2014/main" id="{E12BCA76-EF27-4B90-AA8B-B2B30F0C4E8C}"/>
            </a:ext>
          </a:extLst>
        </xdr:cNvPr>
        <xdr:cNvSpPr txBox="1"/>
      </xdr:nvSpPr>
      <xdr:spPr>
        <a:xfrm>
          <a:off x="863111" y="59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DE10DEE6-C70C-4387-9160-B18F26DAB46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8A47C142-6F6E-4923-907C-40D32F3F213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4B5DFEFE-B5BE-4050-B96E-A08C1236F04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C5B23CED-A5E9-4A40-9FD0-5D57EB926A4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58EFE9B9-F710-408E-9C35-0DE61B8BDED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2318F8ED-9210-449E-BF8F-28B8A2A2EE0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9244447-C2E3-477B-9D92-9E90CB4F21C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997CAC54-2B97-4517-AA1E-2F6E0BC4532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CBB86138-21E4-445C-A645-32DE9E9901F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2B20B92-FD0D-4AD6-819E-EAD9734E8CA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F5009FB1-4DEE-4E77-A791-496B730CEEAC}"/>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6EA9B28B-E32D-4CFC-9B2F-44DE8471D564}"/>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C47D8D18-CF63-4408-B3F9-B94C44FA91EB}"/>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B83D286B-1EA5-4265-926C-007AC5A1619E}"/>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6E0C5F4E-732E-481B-8BDD-AE2B732B2F1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96AC692-D0CE-4F06-89A5-BD7AB579815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427358E9-1580-4C60-82F6-D72370629DAE}"/>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B9047815-4F42-4FC7-B741-DA7F83CC0D81}"/>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763E03FB-7D33-466C-BB0E-9AB1F5A72D73}"/>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34D728CF-F2DB-4D16-9714-8A8C2E5E292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A7FFB03D-12FA-4B84-85F2-A681B85BFD9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FE63CB2F-91F6-433A-BEEA-582E1ED9C93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2EE0F69B-5942-4E88-9955-C9ECD7B0F27C}"/>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7C244249-9CC3-4052-8D32-EAE0A7F8EC78}"/>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6464350D-8A06-4234-B56B-065A5CBE168F}"/>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66FA313-E2D8-456E-8D16-0FC4946314B5}"/>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236D1062-D86D-44AF-AF2C-0972CF8D8FD9}"/>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95525</xdr:rowOff>
    </xdr:from>
    <xdr:to>
      <xdr:col>24</xdr:col>
      <xdr:colOff>63500</xdr:colOff>
      <xdr:row>56</xdr:row>
      <xdr:rowOff>167846</xdr:rowOff>
    </xdr:to>
    <xdr:cxnSp macro="">
      <xdr:nvCxnSpPr>
        <xdr:cNvPr id="119" name="直線コネクタ 118">
          <a:extLst>
            <a:ext uri="{FF2B5EF4-FFF2-40B4-BE49-F238E27FC236}">
              <a16:creationId xmlns:a16="http://schemas.microsoft.com/office/drawing/2014/main" id="{9748E3B6-F4EB-4989-87CB-4F5097171EFF}"/>
            </a:ext>
          </a:extLst>
        </xdr:cNvPr>
        <xdr:cNvCxnSpPr/>
      </xdr:nvCxnSpPr>
      <xdr:spPr>
        <a:xfrm flipV="1">
          <a:off x="3797300" y="9696725"/>
          <a:ext cx="838200" cy="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56C62C5C-9285-4E33-B4F8-10A117FDE61D}"/>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3BAF534E-AD6B-49CF-A9B5-A67A5DC07A9B}"/>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167846</xdr:rowOff>
    </xdr:from>
    <xdr:to>
      <xdr:col>19</xdr:col>
      <xdr:colOff>177800</xdr:colOff>
      <xdr:row>57</xdr:row>
      <xdr:rowOff>35020</xdr:rowOff>
    </xdr:to>
    <xdr:cxnSp macro="">
      <xdr:nvCxnSpPr>
        <xdr:cNvPr id="122" name="直線コネクタ 121">
          <a:extLst>
            <a:ext uri="{FF2B5EF4-FFF2-40B4-BE49-F238E27FC236}">
              <a16:creationId xmlns:a16="http://schemas.microsoft.com/office/drawing/2014/main" id="{B707250D-34BE-49C4-80DE-FFF169F994EB}"/>
            </a:ext>
          </a:extLst>
        </xdr:cNvPr>
        <xdr:cNvCxnSpPr/>
      </xdr:nvCxnSpPr>
      <xdr:spPr>
        <a:xfrm flipV="1">
          <a:off x="2908300" y="9769046"/>
          <a:ext cx="8890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4D334DCC-BCE3-4425-A650-ACC0D3298FE7}"/>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2B6040A3-2B5C-4C7C-8EB6-1D8FB32C251A}"/>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6948</xdr:rowOff>
    </xdr:from>
    <xdr:to>
      <xdr:col>15</xdr:col>
      <xdr:colOff>50800</xdr:colOff>
      <xdr:row>57</xdr:row>
      <xdr:rowOff>35020</xdr:rowOff>
    </xdr:to>
    <xdr:cxnSp macro="">
      <xdr:nvCxnSpPr>
        <xdr:cNvPr id="125" name="直線コネクタ 124">
          <a:extLst>
            <a:ext uri="{FF2B5EF4-FFF2-40B4-BE49-F238E27FC236}">
              <a16:creationId xmlns:a16="http://schemas.microsoft.com/office/drawing/2014/main" id="{4924BA90-5007-4508-9B5E-A8641D82E632}"/>
            </a:ext>
          </a:extLst>
        </xdr:cNvPr>
        <xdr:cNvCxnSpPr/>
      </xdr:nvCxnSpPr>
      <xdr:spPr>
        <a:xfrm>
          <a:off x="2019300" y="9779598"/>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68863500-F6E7-47E0-B297-C127BA54BCE9}"/>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5EF508D1-190A-43A7-A6B2-45391634F043}"/>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6948</xdr:rowOff>
    </xdr:from>
    <xdr:to>
      <xdr:col>10</xdr:col>
      <xdr:colOff>114300</xdr:colOff>
      <xdr:row>57</xdr:row>
      <xdr:rowOff>96961</xdr:rowOff>
    </xdr:to>
    <xdr:cxnSp macro="">
      <xdr:nvCxnSpPr>
        <xdr:cNvPr id="128" name="直線コネクタ 127">
          <a:extLst>
            <a:ext uri="{FF2B5EF4-FFF2-40B4-BE49-F238E27FC236}">
              <a16:creationId xmlns:a16="http://schemas.microsoft.com/office/drawing/2014/main" id="{D4AE809C-514B-4DC0-9ADD-FA644CA33C30}"/>
            </a:ext>
          </a:extLst>
        </xdr:cNvPr>
        <xdr:cNvCxnSpPr/>
      </xdr:nvCxnSpPr>
      <xdr:spPr>
        <a:xfrm flipV="1">
          <a:off x="1130300" y="9779598"/>
          <a:ext cx="889000" cy="9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E705E9D0-7410-4AC8-9294-D139887FFB5F}"/>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C8BCB1F2-962C-49B0-AD84-11876D2BECF4}"/>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5B8DFBC-7B1A-4B60-97F7-658159466002}"/>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DBEA4EF8-D50D-4A9F-B736-646ADC5E1A1E}"/>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2CC0A2F-5C76-430F-8CE8-6F750B3D454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543DAAB-6B28-4132-95C1-9B0627F4795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C5656F9-F87A-4E07-A8CA-4D2FB6E3000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629FE9A-BD09-46B9-B31C-FE3CE9825D3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1100EF3-695F-45FD-BDC2-6D11DCF7E82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44725</xdr:rowOff>
    </xdr:from>
    <xdr:to>
      <xdr:col>24</xdr:col>
      <xdr:colOff>114300</xdr:colOff>
      <xdr:row>56</xdr:row>
      <xdr:rowOff>146325</xdr:rowOff>
    </xdr:to>
    <xdr:sp macro="" textlink="">
      <xdr:nvSpPr>
        <xdr:cNvPr id="138" name="楕円 137">
          <a:extLst>
            <a:ext uri="{FF2B5EF4-FFF2-40B4-BE49-F238E27FC236}">
              <a16:creationId xmlns:a16="http://schemas.microsoft.com/office/drawing/2014/main" id="{165E0919-169D-47B4-9AE0-E03C4C7070FB}"/>
            </a:ext>
          </a:extLst>
        </xdr:cNvPr>
        <xdr:cNvSpPr/>
      </xdr:nvSpPr>
      <xdr:spPr>
        <a:xfrm>
          <a:off x="4584700" y="96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67602</xdr:rowOff>
    </xdr:from>
    <xdr:ext cx="534377" cy="259045"/>
    <xdr:sp macro="" textlink="">
      <xdr:nvSpPr>
        <xdr:cNvPr id="139" name="物件費該当値テキスト">
          <a:extLst>
            <a:ext uri="{FF2B5EF4-FFF2-40B4-BE49-F238E27FC236}">
              <a16:creationId xmlns:a16="http://schemas.microsoft.com/office/drawing/2014/main" id="{BE061114-BA13-4383-AEA9-A0BBAA3C9508}"/>
            </a:ext>
          </a:extLst>
        </xdr:cNvPr>
        <xdr:cNvSpPr txBox="1"/>
      </xdr:nvSpPr>
      <xdr:spPr>
        <a:xfrm>
          <a:off x="4686300" y="94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117046</xdr:rowOff>
    </xdr:from>
    <xdr:to>
      <xdr:col>20</xdr:col>
      <xdr:colOff>38100</xdr:colOff>
      <xdr:row>57</xdr:row>
      <xdr:rowOff>47196</xdr:rowOff>
    </xdr:to>
    <xdr:sp macro="" textlink="">
      <xdr:nvSpPr>
        <xdr:cNvPr id="140" name="楕円 139">
          <a:extLst>
            <a:ext uri="{FF2B5EF4-FFF2-40B4-BE49-F238E27FC236}">
              <a16:creationId xmlns:a16="http://schemas.microsoft.com/office/drawing/2014/main" id="{1B4F38EA-47A8-46A5-8DAB-EAE8A8B0B73E}"/>
            </a:ext>
          </a:extLst>
        </xdr:cNvPr>
        <xdr:cNvSpPr/>
      </xdr:nvSpPr>
      <xdr:spPr>
        <a:xfrm>
          <a:off x="3746500" y="97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63723</xdr:rowOff>
    </xdr:from>
    <xdr:ext cx="534377" cy="259045"/>
    <xdr:sp macro="" textlink="">
      <xdr:nvSpPr>
        <xdr:cNvPr id="141" name="テキスト ボックス 140">
          <a:extLst>
            <a:ext uri="{FF2B5EF4-FFF2-40B4-BE49-F238E27FC236}">
              <a16:creationId xmlns:a16="http://schemas.microsoft.com/office/drawing/2014/main" id="{557738C6-DFE6-479A-9864-5750510FA36D}"/>
            </a:ext>
          </a:extLst>
        </xdr:cNvPr>
        <xdr:cNvSpPr txBox="1"/>
      </xdr:nvSpPr>
      <xdr:spPr>
        <a:xfrm>
          <a:off x="3530111" y="94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155670</xdr:rowOff>
    </xdr:from>
    <xdr:to>
      <xdr:col>15</xdr:col>
      <xdr:colOff>101600</xdr:colOff>
      <xdr:row>57</xdr:row>
      <xdr:rowOff>85820</xdr:rowOff>
    </xdr:to>
    <xdr:sp macro="" textlink="">
      <xdr:nvSpPr>
        <xdr:cNvPr id="142" name="楕円 141">
          <a:extLst>
            <a:ext uri="{FF2B5EF4-FFF2-40B4-BE49-F238E27FC236}">
              <a16:creationId xmlns:a16="http://schemas.microsoft.com/office/drawing/2014/main" id="{97D2D049-6523-4137-AF9A-DEF01D4C8815}"/>
            </a:ext>
          </a:extLst>
        </xdr:cNvPr>
        <xdr:cNvSpPr/>
      </xdr:nvSpPr>
      <xdr:spPr>
        <a:xfrm>
          <a:off x="2857500" y="97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102347</xdr:rowOff>
    </xdr:from>
    <xdr:ext cx="534377" cy="259045"/>
    <xdr:sp macro="" textlink="">
      <xdr:nvSpPr>
        <xdr:cNvPr id="143" name="テキスト ボックス 142">
          <a:extLst>
            <a:ext uri="{FF2B5EF4-FFF2-40B4-BE49-F238E27FC236}">
              <a16:creationId xmlns:a16="http://schemas.microsoft.com/office/drawing/2014/main" id="{F91CF4D5-1ABC-40EC-8C5D-37DBDCC604C0}"/>
            </a:ext>
          </a:extLst>
        </xdr:cNvPr>
        <xdr:cNvSpPr txBox="1"/>
      </xdr:nvSpPr>
      <xdr:spPr>
        <a:xfrm>
          <a:off x="2641111" y="95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127598</xdr:rowOff>
    </xdr:from>
    <xdr:to>
      <xdr:col>10</xdr:col>
      <xdr:colOff>165100</xdr:colOff>
      <xdr:row>57</xdr:row>
      <xdr:rowOff>57748</xdr:rowOff>
    </xdr:to>
    <xdr:sp macro="" textlink="">
      <xdr:nvSpPr>
        <xdr:cNvPr id="144" name="楕円 143">
          <a:extLst>
            <a:ext uri="{FF2B5EF4-FFF2-40B4-BE49-F238E27FC236}">
              <a16:creationId xmlns:a16="http://schemas.microsoft.com/office/drawing/2014/main" id="{E92848B5-786A-4238-9CE1-C710F6B46EA4}"/>
            </a:ext>
          </a:extLst>
        </xdr:cNvPr>
        <xdr:cNvSpPr/>
      </xdr:nvSpPr>
      <xdr:spPr>
        <a:xfrm>
          <a:off x="19685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74275</xdr:rowOff>
    </xdr:from>
    <xdr:ext cx="534377" cy="259045"/>
    <xdr:sp macro="" textlink="">
      <xdr:nvSpPr>
        <xdr:cNvPr id="145" name="テキスト ボックス 144">
          <a:extLst>
            <a:ext uri="{FF2B5EF4-FFF2-40B4-BE49-F238E27FC236}">
              <a16:creationId xmlns:a16="http://schemas.microsoft.com/office/drawing/2014/main" id="{E9919F59-7AF7-40D2-9801-6E0035976C05}"/>
            </a:ext>
          </a:extLst>
        </xdr:cNvPr>
        <xdr:cNvSpPr txBox="1"/>
      </xdr:nvSpPr>
      <xdr:spPr>
        <a:xfrm>
          <a:off x="1752111" y="95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46161</xdr:rowOff>
    </xdr:from>
    <xdr:to>
      <xdr:col>6</xdr:col>
      <xdr:colOff>38100</xdr:colOff>
      <xdr:row>57</xdr:row>
      <xdr:rowOff>147761</xdr:rowOff>
    </xdr:to>
    <xdr:sp macro="" textlink="">
      <xdr:nvSpPr>
        <xdr:cNvPr id="146" name="楕円 145">
          <a:extLst>
            <a:ext uri="{FF2B5EF4-FFF2-40B4-BE49-F238E27FC236}">
              <a16:creationId xmlns:a16="http://schemas.microsoft.com/office/drawing/2014/main" id="{1B51837A-D0AA-40BB-AD2F-625552F84042}"/>
            </a:ext>
          </a:extLst>
        </xdr:cNvPr>
        <xdr:cNvSpPr/>
      </xdr:nvSpPr>
      <xdr:spPr>
        <a:xfrm>
          <a:off x="1079500" y="98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164288</xdr:rowOff>
    </xdr:from>
    <xdr:ext cx="534377" cy="259045"/>
    <xdr:sp macro="" textlink="">
      <xdr:nvSpPr>
        <xdr:cNvPr id="147" name="テキスト ボックス 146">
          <a:extLst>
            <a:ext uri="{FF2B5EF4-FFF2-40B4-BE49-F238E27FC236}">
              <a16:creationId xmlns:a16="http://schemas.microsoft.com/office/drawing/2014/main" id="{FCE5969D-0E35-48E6-B1F7-658A7387D4FA}"/>
            </a:ext>
          </a:extLst>
        </xdr:cNvPr>
        <xdr:cNvSpPr txBox="1"/>
      </xdr:nvSpPr>
      <xdr:spPr>
        <a:xfrm>
          <a:off x="863111" y="95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BBDCC99B-8470-4E3C-8B44-3DF6407A6BC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761859A2-3697-4FFB-AA1F-D86A87757BC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A8B6FED5-42CE-4DFA-9460-F936D4C5DEF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E0D987A8-04D8-444A-9812-43025B12091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C3237871-7680-4A8A-825F-40EE3C89654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52E484AE-9FA4-48DB-90BA-ECE79C0787A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9FC17139-A687-45A2-A4F8-6D0C57692C4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9C96E4C7-FD99-403B-A84D-BB2C7324B57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AC621B-A4AA-4CC2-9347-8A93F81D763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836AC377-EFE5-45B5-8113-D2C0DBF7B16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520EFD1A-CD20-400C-8932-84BEF0C10D9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C6085534-428D-4F5E-8CCE-310CE20403F1}"/>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7A262365-0237-44A0-BFE1-0C3B4BA5D87D}"/>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6EE3EAB0-77B8-4CC3-92D9-2FACED4F46EB}"/>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2D5419B9-BA0C-4A84-8FF8-17ED0F9211E2}"/>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7E45FDA3-1B0D-420F-9884-AE76D78052FA}"/>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503CDE0B-4F57-42B9-AA7E-BD1B98DC188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3B2FCCF8-E7FA-4B2C-8980-95A68DE300D9}"/>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50772EEC-C295-4A8B-9FCC-C212B647E3E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BF45BD89-3C4A-41A3-924A-D672EDE6317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C9A13A34-0CA6-4537-86AB-707EC011E6E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BE070B1B-E940-4705-8C4D-470C56F41215}"/>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D73557DD-5CF2-441C-9C8E-93D1D51C2AB7}"/>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2F9D2B25-8748-461B-AE08-2DF41B5E335D}"/>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6A6021F6-34E3-4148-80B8-AD0F0E4876C2}"/>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A42D34A2-A1D8-465B-8EA9-C16FD8983C97}"/>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102256</xdr:rowOff>
    </xdr:from>
    <xdr:to>
      <xdr:col>24</xdr:col>
      <xdr:colOff>63500</xdr:colOff>
      <xdr:row>78</xdr:row>
      <xdr:rowOff>106004</xdr:rowOff>
    </xdr:to>
    <xdr:cxnSp macro="">
      <xdr:nvCxnSpPr>
        <xdr:cNvPr id="174" name="直線コネクタ 173">
          <a:extLst>
            <a:ext uri="{FF2B5EF4-FFF2-40B4-BE49-F238E27FC236}">
              <a16:creationId xmlns:a16="http://schemas.microsoft.com/office/drawing/2014/main" id="{CB2883BB-48F3-4CFC-A2F1-743652F42D2C}"/>
            </a:ext>
          </a:extLst>
        </xdr:cNvPr>
        <xdr:cNvCxnSpPr/>
      </xdr:nvCxnSpPr>
      <xdr:spPr>
        <a:xfrm flipV="1">
          <a:off x="3797300" y="13475356"/>
          <a:ext cx="8382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14B0E60C-EE9A-41AD-A1A2-042826180198}"/>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7F0F0BDF-7F72-4299-9E92-2661466FFA9E}"/>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101043</xdr:rowOff>
    </xdr:from>
    <xdr:to>
      <xdr:col>19</xdr:col>
      <xdr:colOff>177800</xdr:colOff>
      <xdr:row>78</xdr:row>
      <xdr:rowOff>106004</xdr:rowOff>
    </xdr:to>
    <xdr:cxnSp macro="">
      <xdr:nvCxnSpPr>
        <xdr:cNvPr id="177" name="直線コネクタ 176">
          <a:extLst>
            <a:ext uri="{FF2B5EF4-FFF2-40B4-BE49-F238E27FC236}">
              <a16:creationId xmlns:a16="http://schemas.microsoft.com/office/drawing/2014/main" id="{09B30D33-3F71-43BC-A814-CFD114E49C8B}"/>
            </a:ext>
          </a:extLst>
        </xdr:cNvPr>
        <xdr:cNvCxnSpPr/>
      </xdr:nvCxnSpPr>
      <xdr:spPr>
        <a:xfrm>
          <a:off x="2908300" y="13474143"/>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55988157-10BC-4A14-9066-1829E2837445}"/>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5D21B89F-C2B1-41DB-A212-BBB71455F317}"/>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100518</xdr:rowOff>
    </xdr:from>
    <xdr:to>
      <xdr:col>15</xdr:col>
      <xdr:colOff>50800</xdr:colOff>
      <xdr:row>78</xdr:row>
      <xdr:rowOff>101043</xdr:rowOff>
    </xdr:to>
    <xdr:cxnSp macro="">
      <xdr:nvCxnSpPr>
        <xdr:cNvPr id="180" name="直線コネクタ 179">
          <a:extLst>
            <a:ext uri="{FF2B5EF4-FFF2-40B4-BE49-F238E27FC236}">
              <a16:creationId xmlns:a16="http://schemas.microsoft.com/office/drawing/2014/main" id="{1AA51122-5995-421B-9B7B-EBF43BEBECB7}"/>
            </a:ext>
          </a:extLst>
        </xdr:cNvPr>
        <xdr:cNvCxnSpPr/>
      </xdr:nvCxnSpPr>
      <xdr:spPr>
        <a:xfrm>
          <a:off x="2019300" y="13473618"/>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827BFA8-84CC-4EEF-AE11-A2E64369B877}"/>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21B3CD92-8D79-4438-AA33-801692C1069D}"/>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99854</xdr:rowOff>
    </xdr:from>
    <xdr:to>
      <xdr:col>10</xdr:col>
      <xdr:colOff>114300</xdr:colOff>
      <xdr:row>78</xdr:row>
      <xdr:rowOff>100518</xdr:rowOff>
    </xdr:to>
    <xdr:cxnSp macro="">
      <xdr:nvCxnSpPr>
        <xdr:cNvPr id="183" name="直線コネクタ 182">
          <a:extLst>
            <a:ext uri="{FF2B5EF4-FFF2-40B4-BE49-F238E27FC236}">
              <a16:creationId xmlns:a16="http://schemas.microsoft.com/office/drawing/2014/main" id="{99B552A0-753D-49BD-AA9C-B8374AE8E47F}"/>
            </a:ext>
          </a:extLst>
        </xdr:cNvPr>
        <xdr:cNvCxnSpPr/>
      </xdr:nvCxnSpPr>
      <xdr:spPr>
        <a:xfrm>
          <a:off x="1130300" y="13472954"/>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3BE3BDCB-E893-455B-80F1-68B416B75755}"/>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793E22AF-06A4-4437-AE38-A6DD1374BCE1}"/>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520B5C11-7E29-4F8A-9329-26B833D298BE}"/>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70A85AFA-6A58-4196-B802-900A3F1C713F}"/>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90D1EC1A-66B7-4BF6-855A-7F38B6222EF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BB7F3DE-44E2-49E1-9992-2A7C812E726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C3A7177F-39D8-47F0-8132-C095736B39A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CE84B00-A4D6-49E9-9743-9244C64B07D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7BEEFF0-22DE-4EB3-B718-7AEC5E7F9C8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51456</xdr:rowOff>
    </xdr:from>
    <xdr:to>
      <xdr:col>24</xdr:col>
      <xdr:colOff>114300</xdr:colOff>
      <xdr:row>78</xdr:row>
      <xdr:rowOff>153056</xdr:rowOff>
    </xdr:to>
    <xdr:sp macro="" textlink="">
      <xdr:nvSpPr>
        <xdr:cNvPr id="193" name="楕円 192">
          <a:extLst>
            <a:ext uri="{FF2B5EF4-FFF2-40B4-BE49-F238E27FC236}">
              <a16:creationId xmlns:a16="http://schemas.microsoft.com/office/drawing/2014/main" id="{E05FFF8F-3769-4BB2-9FB5-F284FE8A6647}"/>
            </a:ext>
          </a:extLst>
        </xdr:cNvPr>
        <xdr:cNvSpPr/>
      </xdr:nvSpPr>
      <xdr:spPr>
        <a:xfrm>
          <a:off x="4584700" y="13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137833</xdr:rowOff>
    </xdr:from>
    <xdr:ext cx="469744" cy="259045"/>
    <xdr:sp macro="" textlink="">
      <xdr:nvSpPr>
        <xdr:cNvPr id="194" name="維持補修費該当値テキスト">
          <a:extLst>
            <a:ext uri="{FF2B5EF4-FFF2-40B4-BE49-F238E27FC236}">
              <a16:creationId xmlns:a16="http://schemas.microsoft.com/office/drawing/2014/main" id="{8B170A5B-2E37-450C-9EFE-02889BCE07FC}"/>
            </a:ext>
          </a:extLst>
        </xdr:cNvPr>
        <xdr:cNvSpPr txBox="1"/>
      </xdr:nvSpPr>
      <xdr:spPr>
        <a:xfrm>
          <a:off x="4686300" y="133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55204</xdr:rowOff>
    </xdr:from>
    <xdr:to>
      <xdr:col>20</xdr:col>
      <xdr:colOff>38100</xdr:colOff>
      <xdr:row>78</xdr:row>
      <xdr:rowOff>156804</xdr:rowOff>
    </xdr:to>
    <xdr:sp macro="" textlink="">
      <xdr:nvSpPr>
        <xdr:cNvPr id="195" name="楕円 194">
          <a:extLst>
            <a:ext uri="{FF2B5EF4-FFF2-40B4-BE49-F238E27FC236}">
              <a16:creationId xmlns:a16="http://schemas.microsoft.com/office/drawing/2014/main" id="{B9F7FDD0-D671-45B0-97C6-BBA2C877A0D1}"/>
            </a:ext>
          </a:extLst>
        </xdr:cNvPr>
        <xdr:cNvSpPr/>
      </xdr:nvSpPr>
      <xdr:spPr>
        <a:xfrm>
          <a:off x="3746500" y="134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147931</xdr:rowOff>
    </xdr:from>
    <xdr:ext cx="469744" cy="259045"/>
    <xdr:sp macro="" textlink="">
      <xdr:nvSpPr>
        <xdr:cNvPr id="196" name="テキスト ボックス 195">
          <a:extLst>
            <a:ext uri="{FF2B5EF4-FFF2-40B4-BE49-F238E27FC236}">
              <a16:creationId xmlns:a16="http://schemas.microsoft.com/office/drawing/2014/main" id="{2BC66110-8475-4B1E-8FBA-0EB2A017F36C}"/>
            </a:ext>
          </a:extLst>
        </xdr:cNvPr>
        <xdr:cNvSpPr txBox="1"/>
      </xdr:nvSpPr>
      <xdr:spPr>
        <a:xfrm>
          <a:off x="3562428" y="135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50243</xdr:rowOff>
    </xdr:from>
    <xdr:to>
      <xdr:col>15</xdr:col>
      <xdr:colOff>101600</xdr:colOff>
      <xdr:row>78</xdr:row>
      <xdr:rowOff>151843</xdr:rowOff>
    </xdr:to>
    <xdr:sp macro="" textlink="">
      <xdr:nvSpPr>
        <xdr:cNvPr id="197" name="楕円 196">
          <a:extLst>
            <a:ext uri="{FF2B5EF4-FFF2-40B4-BE49-F238E27FC236}">
              <a16:creationId xmlns:a16="http://schemas.microsoft.com/office/drawing/2014/main" id="{751B5CCB-14E2-4AD6-B18B-65D24DCB80A2}"/>
            </a:ext>
          </a:extLst>
        </xdr:cNvPr>
        <xdr:cNvSpPr/>
      </xdr:nvSpPr>
      <xdr:spPr>
        <a:xfrm>
          <a:off x="2857500" y="134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142970</xdr:rowOff>
    </xdr:from>
    <xdr:ext cx="469744" cy="259045"/>
    <xdr:sp macro="" textlink="">
      <xdr:nvSpPr>
        <xdr:cNvPr id="198" name="テキスト ボックス 197">
          <a:extLst>
            <a:ext uri="{FF2B5EF4-FFF2-40B4-BE49-F238E27FC236}">
              <a16:creationId xmlns:a16="http://schemas.microsoft.com/office/drawing/2014/main" id="{FBABD6C6-1914-4599-95B7-991600189B84}"/>
            </a:ext>
          </a:extLst>
        </xdr:cNvPr>
        <xdr:cNvSpPr txBox="1"/>
      </xdr:nvSpPr>
      <xdr:spPr>
        <a:xfrm>
          <a:off x="2673428" y="1351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49718</xdr:rowOff>
    </xdr:from>
    <xdr:to>
      <xdr:col>10</xdr:col>
      <xdr:colOff>165100</xdr:colOff>
      <xdr:row>78</xdr:row>
      <xdr:rowOff>151318</xdr:rowOff>
    </xdr:to>
    <xdr:sp macro="" textlink="">
      <xdr:nvSpPr>
        <xdr:cNvPr id="199" name="楕円 198">
          <a:extLst>
            <a:ext uri="{FF2B5EF4-FFF2-40B4-BE49-F238E27FC236}">
              <a16:creationId xmlns:a16="http://schemas.microsoft.com/office/drawing/2014/main" id="{EC5259E9-8961-46C0-A883-9E2B438EF5C2}"/>
            </a:ext>
          </a:extLst>
        </xdr:cNvPr>
        <xdr:cNvSpPr/>
      </xdr:nvSpPr>
      <xdr:spPr>
        <a:xfrm>
          <a:off x="1968500" y="13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142445</xdr:rowOff>
    </xdr:from>
    <xdr:ext cx="469744" cy="259045"/>
    <xdr:sp macro="" textlink="">
      <xdr:nvSpPr>
        <xdr:cNvPr id="200" name="テキスト ボックス 199">
          <a:extLst>
            <a:ext uri="{FF2B5EF4-FFF2-40B4-BE49-F238E27FC236}">
              <a16:creationId xmlns:a16="http://schemas.microsoft.com/office/drawing/2014/main" id="{DE546248-0422-406E-B7FF-47FB5E2DC52B}"/>
            </a:ext>
          </a:extLst>
        </xdr:cNvPr>
        <xdr:cNvSpPr txBox="1"/>
      </xdr:nvSpPr>
      <xdr:spPr>
        <a:xfrm>
          <a:off x="1784428" y="13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49054</xdr:rowOff>
    </xdr:from>
    <xdr:to>
      <xdr:col>6</xdr:col>
      <xdr:colOff>38100</xdr:colOff>
      <xdr:row>78</xdr:row>
      <xdr:rowOff>150654</xdr:rowOff>
    </xdr:to>
    <xdr:sp macro="" textlink="">
      <xdr:nvSpPr>
        <xdr:cNvPr id="201" name="楕円 200">
          <a:extLst>
            <a:ext uri="{FF2B5EF4-FFF2-40B4-BE49-F238E27FC236}">
              <a16:creationId xmlns:a16="http://schemas.microsoft.com/office/drawing/2014/main" id="{C66D5AFC-99DF-4710-803F-8AD39BC290C0}"/>
            </a:ext>
          </a:extLst>
        </xdr:cNvPr>
        <xdr:cNvSpPr/>
      </xdr:nvSpPr>
      <xdr:spPr>
        <a:xfrm>
          <a:off x="10795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141781</xdr:rowOff>
    </xdr:from>
    <xdr:ext cx="469744" cy="259045"/>
    <xdr:sp macro="" textlink="">
      <xdr:nvSpPr>
        <xdr:cNvPr id="202" name="テキスト ボックス 201">
          <a:extLst>
            <a:ext uri="{FF2B5EF4-FFF2-40B4-BE49-F238E27FC236}">
              <a16:creationId xmlns:a16="http://schemas.microsoft.com/office/drawing/2014/main" id="{7E286B34-D399-4EAE-B0E8-96978D451859}"/>
            </a:ext>
          </a:extLst>
        </xdr:cNvPr>
        <xdr:cNvSpPr txBox="1"/>
      </xdr:nvSpPr>
      <xdr:spPr>
        <a:xfrm>
          <a:off x="895428" y="135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EC645680-38C6-4464-8F26-25D50FFD14E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27833FBE-D2D3-4DB1-9891-382671DBE6A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A5BB32D3-FD32-49DB-A787-AD58AD3A3BB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D56A2C78-17D0-4310-A1C3-6A36C0D6288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2C3B4E35-8D2B-4794-B390-5DEDF8B79AE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C9198A3F-5C73-45FE-B195-DDA95B8578E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5096140F-DA3D-4AF6-86DE-991AA347AB9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E6DEDE68-8BC2-4FA3-9CF4-62982456AE1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2CF19404-4B31-432E-9DC1-D78F036CB43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72390C84-E319-4DC0-BC7A-FE322DF8ED8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DB357329-38C9-4107-88F2-203ACBB0C6B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64532ED4-366F-4FE0-8759-10919594AAF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830D9080-33C8-497A-8698-700951AACBC6}"/>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3B127E4-1488-4645-9A4A-88A3904561E3}"/>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95085C31-564D-45B6-8CE7-4850FE513A62}"/>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1835EC01-9E21-44BF-BF5B-22CB34D3C62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1FCA028-0FFB-4022-8ADE-78EE2633EFE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C6046C47-0794-419D-B13E-A01B630D7CC1}"/>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991288A7-302A-42D3-9BA4-4A44FB7F62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A9DFC8B8-4EEF-4A19-94A6-D6099262564B}"/>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4C793E26-A180-46B9-B743-C38F7A04D7A1}"/>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FA9B796D-0A6A-4970-B378-A92657A4F77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7FA6F21A-4B35-45A9-AF84-46AE9C44CDE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82E716F4-97E0-4C8C-B3F9-8F28876C8C7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325A54CC-8387-4071-939F-D2A27DE06C0C}"/>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CA94182E-6426-491C-B7BB-146008AAD574}"/>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F51D4B78-1BD8-4625-BCE2-3C6C22EF4F0D}"/>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D1107C8D-251A-4145-81E1-43DE075EB2DE}"/>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4A4C0DAA-98E8-4D17-A6E2-3825A3564FE7}"/>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147535</xdr:rowOff>
    </xdr:from>
    <xdr:to>
      <xdr:col>24</xdr:col>
      <xdr:colOff>63500</xdr:colOff>
      <xdr:row>93</xdr:row>
      <xdr:rowOff>170650</xdr:rowOff>
    </xdr:to>
    <xdr:cxnSp macro="">
      <xdr:nvCxnSpPr>
        <xdr:cNvPr id="232" name="直線コネクタ 231">
          <a:extLst>
            <a:ext uri="{FF2B5EF4-FFF2-40B4-BE49-F238E27FC236}">
              <a16:creationId xmlns:a16="http://schemas.microsoft.com/office/drawing/2014/main" id="{807CF93E-0B00-4A33-9464-DA25AD791C77}"/>
            </a:ext>
          </a:extLst>
        </xdr:cNvPr>
        <xdr:cNvCxnSpPr/>
      </xdr:nvCxnSpPr>
      <xdr:spPr>
        <a:xfrm>
          <a:off x="3797300" y="15920935"/>
          <a:ext cx="838200" cy="1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871E2963-F5B9-40B5-8233-FD5E901DD2E2}"/>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E19E8138-F03A-4CD5-8459-CA95189921D2}"/>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147535</xdr:rowOff>
    </xdr:from>
    <xdr:to>
      <xdr:col>19</xdr:col>
      <xdr:colOff>177800</xdr:colOff>
      <xdr:row>94</xdr:row>
      <xdr:rowOff>120332</xdr:rowOff>
    </xdr:to>
    <xdr:cxnSp macro="">
      <xdr:nvCxnSpPr>
        <xdr:cNvPr id="235" name="直線コネクタ 234">
          <a:extLst>
            <a:ext uri="{FF2B5EF4-FFF2-40B4-BE49-F238E27FC236}">
              <a16:creationId xmlns:a16="http://schemas.microsoft.com/office/drawing/2014/main" id="{A4AFC29D-F31B-4CBC-8CA6-84B048997121}"/>
            </a:ext>
          </a:extLst>
        </xdr:cNvPr>
        <xdr:cNvCxnSpPr/>
      </xdr:nvCxnSpPr>
      <xdr:spPr>
        <a:xfrm flipV="1">
          <a:off x="2908300" y="15920935"/>
          <a:ext cx="889000" cy="3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C970FD15-F917-4A39-837B-E2EFA30B5C53}"/>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19E96FBD-594B-4718-97D9-90AEF23E2C09}"/>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120332</xdr:rowOff>
    </xdr:from>
    <xdr:to>
      <xdr:col>15</xdr:col>
      <xdr:colOff>50800</xdr:colOff>
      <xdr:row>95</xdr:row>
      <xdr:rowOff>30975</xdr:rowOff>
    </xdr:to>
    <xdr:cxnSp macro="">
      <xdr:nvCxnSpPr>
        <xdr:cNvPr id="238" name="直線コネクタ 237">
          <a:extLst>
            <a:ext uri="{FF2B5EF4-FFF2-40B4-BE49-F238E27FC236}">
              <a16:creationId xmlns:a16="http://schemas.microsoft.com/office/drawing/2014/main" id="{00931B52-C08C-49DB-8BEE-61ACABD0AFA1}"/>
            </a:ext>
          </a:extLst>
        </xdr:cNvPr>
        <xdr:cNvCxnSpPr/>
      </xdr:nvCxnSpPr>
      <xdr:spPr>
        <a:xfrm flipV="1">
          <a:off x="2019300" y="16236632"/>
          <a:ext cx="889000" cy="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378F01C4-1A59-462D-9E6D-536FF3E819AD}"/>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9FCDA4E2-737F-4451-8ED9-794E7D7DCF1A}"/>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30975</xdr:rowOff>
    </xdr:from>
    <xdr:to>
      <xdr:col>10</xdr:col>
      <xdr:colOff>114300</xdr:colOff>
      <xdr:row>95</xdr:row>
      <xdr:rowOff>76403</xdr:rowOff>
    </xdr:to>
    <xdr:cxnSp macro="">
      <xdr:nvCxnSpPr>
        <xdr:cNvPr id="241" name="直線コネクタ 240">
          <a:extLst>
            <a:ext uri="{FF2B5EF4-FFF2-40B4-BE49-F238E27FC236}">
              <a16:creationId xmlns:a16="http://schemas.microsoft.com/office/drawing/2014/main" id="{5AA26BC1-437E-4F88-868D-F36A510AEFB1}"/>
            </a:ext>
          </a:extLst>
        </xdr:cNvPr>
        <xdr:cNvCxnSpPr/>
      </xdr:nvCxnSpPr>
      <xdr:spPr>
        <a:xfrm flipV="1">
          <a:off x="1130300" y="16318725"/>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29A446C3-EA5E-4C7D-864D-537C8A401DB6}"/>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7ACA7613-C3FA-4156-A6F0-BEC6A137D259}"/>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21BD73B9-B8D8-4C2C-9C49-4EEF7947AFD2}"/>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919EAA3D-59AB-4E01-AFD9-A76803F73DB1}"/>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18BF419-4CDC-4B68-9DA3-43487A1BC91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954EE14-6962-4DF7-8A6C-033193C58D0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8ED0C692-D018-4514-8721-3A55B59E865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C7B82E4-5F09-4326-A08B-FA1341A6214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1AFD135-7757-40AD-BC42-5525FC3D04C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119850</xdr:rowOff>
    </xdr:from>
    <xdr:to>
      <xdr:col>24</xdr:col>
      <xdr:colOff>114300</xdr:colOff>
      <xdr:row>94</xdr:row>
      <xdr:rowOff>50000</xdr:rowOff>
    </xdr:to>
    <xdr:sp macro="" textlink="">
      <xdr:nvSpPr>
        <xdr:cNvPr id="251" name="楕円 250">
          <a:extLst>
            <a:ext uri="{FF2B5EF4-FFF2-40B4-BE49-F238E27FC236}">
              <a16:creationId xmlns:a16="http://schemas.microsoft.com/office/drawing/2014/main" id="{27089109-2D60-4D54-B330-4D48BAD49A9F}"/>
            </a:ext>
          </a:extLst>
        </xdr:cNvPr>
        <xdr:cNvSpPr/>
      </xdr:nvSpPr>
      <xdr:spPr>
        <a:xfrm>
          <a:off x="4584700" y="160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142727</xdr:rowOff>
    </xdr:from>
    <xdr:ext cx="599010" cy="259045"/>
    <xdr:sp macro="" textlink="">
      <xdr:nvSpPr>
        <xdr:cNvPr id="252" name="扶助費該当値テキスト">
          <a:extLst>
            <a:ext uri="{FF2B5EF4-FFF2-40B4-BE49-F238E27FC236}">
              <a16:creationId xmlns:a16="http://schemas.microsoft.com/office/drawing/2014/main" id="{6D9BBE26-704A-4031-9C19-D6844448D419}"/>
            </a:ext>
          </a:extLst>
        </xdr:cNvPr>
        <xdr:cNvSpPr txBox="1"/>
      </xdr:nvSpPr>
      <xdr:spPr>
        <a:xfrm>
          <a:off x="4686300" y="1591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96735</xdr:rowOff>
    </xdr:from>
    <xdr:to>
      <xdr:col>20</xdr:col>
      <xdr:colOff>38100</xdr:colOff>
      <xdr:row>93</xdr:row>
      <xdr:rowOff>26885</xdr:rowOff>
    </xdr:to>
    <xdr:sp macro="" textlink="">
      <xdr:nvSpPr>
        <xdr:cNvPr id="253" name="楕円 252">
          <a:extLst>
            <a:ext uri="{FF2B5EF4-FFF2-40B4-BE49-F238E27FC236}">
              <a16:creationId xmlns:a16="http://schemas.microsoft.com/office/drawing/2014/main" id="{C28DF900-4481-4C84-A5D0-85FB3FE2FA31}"/>
            </a:ext>
          </a:extLst>
        </xdr:cNvPr>
        <xdr:cNvSpPr/>
      </xdr:nvSpPr>
      <xdr:spPr>
        <a:xfrm>
          <a:off x="3746500" y="15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43412</xdr:rowOff>
    </xdr:from>
    <xdr:ext cx="599010" cy="259045"/>
    <xdr:sp macro="" textlink="">
      <xdr:nvSpPr>
        <xdr:cNvPr id="254" name="テキスト ボックス 253">
          <a:extLst>
            <a:ext uri="{FF2B5EF4-FFF2-40B4-BE49-F238E27FC236}">
              <a16:creationId xmlns:a16="http://schemas.microsoft.com/office/drawing/2014/main" id="{A77431B6-8C5F-4FB4-A39D-8296B2AC1EC9}"/>
            </a:ext>
          </a:extLst>
        </xdr:cNvPr>
        <xdr:cNvSpPr txBox="1"/>
      </xdr:nvSpPr>
      <xdr:spPr>
        <a:xfrm>
          <a:off x="3497795" y="1564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69532</xdr:rowOff>
    </xdr:from>
    <xdr:to>
      <xdr:col>15</xdr:col>
      <xdr:colOff>101600</xdr:colOff>
      <xdr:row>94</xdr:row>
      <xdr:rowOff>171132</xdr:rowOff>
    </xdr:to>
    <xdr:sp macro="" textlink="">
      <xdr:nvSpPr>
        <xdr:cNvPr id="255" name="楕円 254">
          <a:extLst>
            <a:ext uri="{FF2B5EF4-FFF2-40B4-BE49-F238E27FC236}">
              <a16:creationId xmlns:a16="http://schemas.microsoft.com/office/drawing/2014/main" id="{6F501093-8C98-484B-B81D-270FC83DF5E4}"/>
            </a:ext>
          </a:extLst>
        </xdr:cNvPr>
        <xdr:cNvSpPr/>
      </xdr:nvSpPr>
      <xdr:spPr>
        <a:xfrm>
          <a:off x="2857500" y="161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16209</xdr:rowOff>
    </xdr:from>
    <xdr:ext cx="599010" cy="259045"/>
    <xdr:sp macro="" textlink="">
      <xdr:nvSpPr>
        <xdr:cNvPr id="256" name="テキスト ボックス 255">
          <a:extLst>
            <a:ext uri="{FF2B5EF4-FFF2-40B4-BE49-F238E27FC236}">
              <a16:creationId xmlns:a16="http://schemas.microsoft.com/office/drawing/2014/main" id="{B7F1669F-E9AB-4005-A3F0-320F170ACF8A}"/>
            </a:ext>
          </a:extLst>
        </xdr:cNvPr>
        <xdr:cNvSpPr txBox="1"/>
      </xdr:nvSpPr>
      <xdr:spPr>
        <a:xfrm>
          <a:off x="2608795" y="159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151625</xdr:rowOff>
    </xdr:from>
    <xdr:to>
      <xdr:col>10</xdr:col>
      <xdr:colOff>165100</xdr:colOff>
      <xdr:row>95</xdr:row>
      <xdr:rowOff>81775</xdr:rowOff>
    </xdr:to>
    <xdr:sp macro="" textlink="">
      <xdr:nvSpPr>
        <xdr:cNvPr id="257" name="楕円 256">
          <a:extLst>
            <a:ext uri="{FF2B5EF4-FFF2-40B4-BE49-F238E27FC236}">
              <a16:creationId xmlns:a16="http://schemas.microsoft.com/office/drawing/2014/main" id="{8E2F05BC-92A9-4542-8328-E5AC14DE7B90}"/>
            </a:ext>
          </a:extLst>
        </xdr:cNvPr>
        <xdr:cNvSpPr/>
      </xdr:nvSpPr>
      <xdr:spPr>
        <a:xfrm>
          <a:off x="1968500" y="162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98302</xdr:rowOff>
    </xdr:from>
    <xdr:ext cx="599010" cy="259045"/>
    <xdr:sp macro="" textlink="">
      <xdr:nvSpPr>
        <xdr:cNvPr id="258" name="テキスト ボックス 257">
          <a:extLst>
            <a:ext uri="{FF2B5EF4-FFF2-40B4-BE49-F238E27FC236}">
              <a16:creationId xmlns:a16="http://schemas.microsoft.com/office/drawing/2014/main" id="{E34D2E9F-C466-4FAA-AD76-5692F0ACC12A}"/>
            </a:ext>
          </a:extLst>
        </xdr:cNvPr>
        <xdr:cNvSpPr txBox="1"/>
      </xdr:nvSpPr>
      <xdr:spPr>
        <a:xfrm>
          <a:off x="1719795" y="160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25603</xdr:rowOff>
    </xdr:from>
    <xdr:to>
      <xdr:col>6</xdr:col>
      <xdr:colOff>38100</xdr:colOff>
      <xdr:row>95</xdr:row>
      <xdr:rowOff>127203</xdr:rowOff>
    </xdr:to>
    <xdr:sp macro="" textlink="">
      <xdr:nvSpPr>
        <xdr:cNvPr id="259" name="楕円 258">
          <a:extLst>
            <a:ext uri="{FF2B5EF4-FFF2-40B4-BE49-F238E27FC236}">
              <a16:creationId xmlns:a16="http://schemas.microsoft.com/office/drawing/2014/main" id="{8657EBCB-CCDA-4C6F-B208-BE7C3B4E5AE7}"/>
            </a:ext>
          </a:extLst>
        </xdr:cNvPr>
        <xdr:cNvSpPr/>
      </xdr:nvSpPr>
      <xdr:spPr>
        <a:xfrm>
          <a:off x="1079500" y="163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143730</xdr:rowOff>
    </xdr:from>
    <xdr:ext cx="599010" cy="259045"/>
    <xdr:sp macro="" textlink="">
      <xdr:nvSpPr>
        <xdr:cNvPr id="260" name="テキスト ボックス 259">
          <a:extLst>
            <a:ext uri="{FF2B5EF4-FFF2-40B4-BE49-F238E27FC236}">
              <a16:creationId xmlns:a16="http://schemas.microsoft.com/office/drawing/2014/main" id="{024C92D6-364F-460B-A2F5-B15465C60863}"/>
            </a:ext>
          </a:extLst>
        </xdr:cNvPr>
        <xdr:cNvSpPr txBox="1"/>
      </xdr:nvSpPr>
      <xdr:spPr>
        <a:xfrm>
          <a:off x="830795" y="1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67088745-E3AB-4EF1-8A33-70519593DD2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BF52B8DE-9924-4E83-A4B5-9B358D76DC5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E3925904-7EE5-4F13-A99C-0CAEC8D1832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E0E9D197-98D8-422C-8F49-718AA474E2E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D2C5923D-775D-4521-A41C-CAC39124203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617A0DD3-3031-4846-A630-BA36208F14E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A98D03A3-722C-4A4A-8ADD-5B7875A6149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1CDE4F2B-3171-4A37-B15D-60DF8FAD194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7C4A150C-0EFD-4273-8C8E-24C8CF6191C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ED922F85-FE5E-4148-8535-CBAC3D22554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9574F3A3-0A10-4786-A94D-47FCFD70AB4D}"/>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4FA0D61B-5D2C-43D5-8D3C-CCFA3628C213}"/>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711CD932-2F46-4F81-82B3-57DA6444357C}"/>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CD3721CE-AA6B-498C-ADE2-DA3E26F98EB1}"/>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88DB7AA7-B590-4AFE-8EBA-F5A1D5979FDD}"/>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B81BAB1A-6A3A-486A-9121-F915BAB18559}"/>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D1908D51-00C7-4626-8676-3C9C94CB0C78}"/>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7BBB7622-4983-43A0-98C3-7006D640647C}"/>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7BC0B1A5-F69E-46C0-9AA3-18110ED98853}"/>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7238FE0B-02ED-4941-A6B7-4843086DA744}"/>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DCED8B96-6EE7-49C6-B535-069E6CC9EE8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6414D0F5-2D2A-4AE9-AC9F-55FABB2CE2A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2519D6F7-6CAD-497F-9CDC-76AEEF625B6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1CCD29D8-CF3A-433F-B4E9-87E9F5302213}"/>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90B8A288-3104-4F28-898F-29CC8795FFA3}"/>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D17EBC64-E2DB-4CE4-A083-BBAEB25997A6}"/>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915E9601-D217-4891-810E-EF39229CF0F7}"/>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C7683284-1E50-4E8F-9595-472AC2CC811F}"/>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170378</xdr:rowOff>
    </xdr:from>
    <xdr:to>
      <xdr:col>55</xdr:col>
      <xdr:colOff>0</xdr:colOff>
      <xdr:row>36</xdr:row>
      <xdr:rowOff>127950</xdr:rowOff>
    </xdr:to>
    <xdr:cxnSp macro="">
      <xdr:nvCxnSpPr>
        <xdr:cNvPr id="289" name="直線コネクタ 288">
          <a:extLst>
            <a:ext uri="{FF2B5EF4-FFF2-40B4-BE49-F238E27FC236}">
              <a16:creationId xmlns:a16="http://schemas.microsoft.com/office/drawing/2014/main" id="{8853D7CF-07D2-4D31-B597-6B08EA9D7A75}"/>
            </a:ext>
          </a:extLst>
        </xdr:cNvPr>
        <xdr:cNvCxnSpPr/>
      </xdr:nvCxnSpPr>
      <xdr:spPr>
        <a:xfrm flipV="1">
          <a:off x="9639300" y="6171128"/>
          <a:ext cx="8382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a:extLst>
            <a:ext uri="{FF2B5EF4-FFF2-40B4-BE49-F238E27FC236}">
              <a16:creationId xmlns:a16="http://schemas.microsoft.com/office/drawing/2014/main" id="{B8B99D97-014C-490A-AEEE-AD20785B77DA}"/>
            </a:ext>
          </a:extLst>
        </xdr:cNvPr>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AA13E69E-26CD-4C6F-B3E7-EF1E2B2CA599}"/>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164145</xdr:rowOff>
    </xdr:from>
    <xdr:to>
      <xdr:col>50</xdr:col>
      <xdr:colOff>114300</xdr:colOff>
      <xdr:row>36</xdr:row>
      <xdr:rowOff>127950</xdr:rowOff>
    </xdr:to>
    <xdr:cxnSp macro="">
      <xdr:nvCxnSpPr>
        <xdr:cNvPr id="292" name="直線コネクタ 291">
          <a:extLst>
            <a:ext uri="{FF2B5EF4-FFF2-40B4-BE49-F238E27FC236}">
              <a16:creationId xmlns:a16="http://schemas.microsoft.com/office/drawing/2014/main" id="{8BCA07FC-026A-48FD-B871-C83EA13A3C8D}"/>
            </a:ext>
          </a:extLst>
        </xdr:cNvPr>
        <xdr:cNvCxnSpPr/>
      </xdr:nvCxnSpPr>
      <xdr:spPr>
        <a:xfrm>
          <a:off x="8750300" y="5479095"/>
          <a:ext cx="8890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D07C53A2-1441-4AD8-A65D-446BBCCBFA98}"/>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a:extLst>
            <a:ext uri="{FF2B5EF4-FFF2-40B4-BE49-F238E27FC236}">
              <a16:creationId xmlns:a16="http://schemas.microsoft.com/office/drawing/2014/main" id="{98795DCA-D1DF-4976-AA19-F2A8E7D0F6D9}"/>
            </a:ext>
          </a:extLst>
        </xdr:cNvPr>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164145</xdr:rowOff>
    </xdr:from>
    <xdr:to>
      <xdr:col>45</xdr:col>
      <xdr:colOff>177800</xdr:colOff>
      <xdr:row>37</xdr:row>
      <xdr:rowOff>142862</xdr:rowOff>
    </xdr:to>
    <xdr:cxnSp macro="">
      <xdr:nvCxnSpPr>
        <xdr:cNvPr id="295" name="直線コネクタ 294">
          <a:extLst>
            <a:ext uri="{FF2B5EF4-FFF2-40B4-BE49-F238E27FC236}">
              <a16:creationId xmlns:a16="http://schemas.microsoft.com/office/drawing/2014/main" id="{F8C9BDEB-BE25-46EB-B0C4-BE6082BF13ED}"/>
            </a:ext>
          </a:extLst>
        </xdr:cNvPr>
        <xdr:cNvCxnSpPr/>
      </xdr:nvCxnSpPr>
      <xdr:spPr>
        <a:xfrm flipV="1">
          <a:off x="7861300" y="5479095"/>
          <a:ext cx="889000" cy="10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a:extLst>
            <a:ext uri="{FF2B5EF4-FFF2-40B4-BE49-F238E27FC236}">
              <a16:creationId xmlns:a16="http://schemas.microsoft.com/office/drawing/2014/main" id="{2F1FFAE4-0965-419A-A870-2E48D150C397}"/>
            </a:ext>
          </a:extLst>
        </xdr:cNvPr>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68541</xdr:rowOff>
    </xdr:from>
    <xdr:ext cx="599010" cy="259045"/>
    <xdr:sp macro="" textlink="">
      <xdr:nvSpPr>
        <xdr:cNvPr id="297" name="テキスト ボックス 296">
          <a:extLst>
            <a:ext uri="{FF2B5EF4-FFF2-40B4-BE49-F238E27FC236}">
              <a16:creationId xmlns:a16="http://schemas.microsoft.com/office/drawing/2014/main" id="{EF5826FA-F627-475B-B85C-15E56D5302F0}"/>
            </a:ext>
          </a:extLst>
        </xdr:cNvPr>
        <xdr:cNvSpPr txBox="1"/>
      </xdr:nvSpPr>
      <xdr:spPr>
        <a:xfrm>
          <a:off x="8450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142862</xdr:rowOff>
    </xdr:from>
    <xdr:to>
      <xdr:col>41</xdr:col>
      <xdr:colOff>50800</xdr:colOff>
      <xdr:row>37</xdr:row>
      <xdr:rowOff>155694</xdr:rowOff>
    </xdr:to>
    <xdr:cxnSp macro="">
      <xdr:nvCxnSpPr>
        <xdr:cNvPr id="298" name="直線コネクタ 297">
          <a:extLst>
            <a:ext uri="{FF2B5EF4-FFF2-40B4-BE49-F238E27FC236}">
              <a16:creationId xmlns:a16="http://schemas.microsoft.com/office/drawing/2014/main" id="{695470AE-A5BC-4561-929F-4A15175EF8D4}"/>
            </a:ext>
          </a:extLst>
        </xdr:cNvPr>
        <xdr:cNvCxnSpPr/>
      </xdr:nvCxnSpPr>
      <xdr:spPr>
        <a:xfrm flipV="1">
          <a:off x="6972300" y="6486512"/>
          <a:ext cx="8890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160383</xdr:rowOff>
    </xdr:from>
    <xdr:to>
      <xdr:col>41</xdr:col>
      <xdr:colOff>101600</xdr:colOff>
      <xdr:row>36</xdr:row>
      <xdr:rowOff>90533</xdr:rowOff>
    </xdr:to>
    <xdr:sp macro="" textlink="">
      <xdr:nvSpPr>
        <xdr:cNvPr id="299" name="フローチャート: 判断 298">
          <a:extLst>
            <a:ext uri="{FF2B5EF4-FFF2-40B4-BE49-F238E27FC236}">
              <a16:creationId xmlns:a16="http://schemas.microsoft.com/office/drawing/2014/main" id="{32BC13FF-6865-4891-BDA2-03AA0DBF0013}"/>
            </a:ext>
          </a:extLst>
        </xdr:cNvPr>
        <xdr:cNvSpPr/>
      </xdr:nvSpPr>
      <xdr:spPr>
        <a:xfrm>
          <a:off x="7810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E6799CE8-F56C-4CC2-BD4A-58649BBE18A7}"/>
            </a:ext>
          </a:extLst>
        </xdr:cNvPr>
        <xdr:cNvSpPr txBox="1"/>
      </xdr:nvSpPr>
      <xdr:spPr>
        <a:xfrm>
          <a:off x="7594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36596</xdr:rowOff>
    </xdr:from>
    <xdr:to>
      <xdr:col>36</xdr:col>
      <xdr:colOff>165100</xdr:colOff>
      <xdr:row>36</xdr:row>
      <xdr:rowOff>138196</xdr:rowOff>
    </xdr:to>
    <xdr:sp macro="" textlink="">
      <xdr:nvSpPr>
        <xdr:cNvPr id="301" name="フローチャート: 判断 300">
          <a:extLst>
            <a:ext uri="{FF2B5EF4-FFF2-40B4-BE49-F238E27FC236}">
              <a16:creationId xmlns:a16="http://schemas.microsoft.com/office/drawing/2014/main" id="{3916806B-03CA-48B8-9B3B-A170078DDC43}"/>
            </a:ext>
          </a:extLst>
        </xdr:cNvPr>
        <xdr:cNvSpPr/>
      </xdr:nvSpPr>
      <xdr:spPr>
        <a:xfrm>
          <a:off x="6921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154723</xdr:rowOff>
    </xdr:from>
    <xdr:ext cx="534377" cy="259045"/>
    <xdr:sp macro="" textlink="">
      <xdr:nvSpPr>
        <xdr:cNvPr id="302" name="テキスト ボックス 301">
          <a:extLst>
            <a:ext uri="{FF2B5EF4-FFF2-40B4-BE49-F238E27FC236}">
              <a16:creationId xmlns:a16="http://schemas.microsoft.com/office/drawing/2014/main" id="{845C1557-77BA-4FE6-9BA3-46180CE640E4}"/>
            </a:ext>
          </a:extLst>
        </xdr:cNvPr>
        <xdr:cNvSpPr txBox="1"/>
      </xdr:nvSpPr>
      <xdr:spPr>
        <a:xfrm>
          <a:off x="6705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9B415B8-4555-4D23-8CCC-D2E534E4376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8E71A74-E37B-4BC2-8933-34B43279BC3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F62F22B-3892-4615-86CE-241C33CCDDE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D4791C7-0022-4058-A1AD-7CD1F666D60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EFE86F2-BC4B-4E2D-A1A2-78720A4CE8D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119578</xdr:rowOff>
    </xdr:from>
    <xdr:to>
      <xdr:col>55</xdr:col>
      <xdr:colOff>50800</xdr:colOff>
      <xdr:row>36</xdr:row>
      <xdr:rowOff>49728</xdr:rowOff>
    </xdr:to>
    <xdr:sp macro="" textlink="">
      <xdr:nvSpPr>
        <xdr:cNvPr id="308" name="楕円 307">
          <a:extLst>
            <a:ext uri="{FF2B5EF4-FFF2-40B4-BE49-F238E27FC236}">
              <a16:creationId xmlns:a16="http://schemas.microsoft.com/office/drawing/2014/main" id="{6F7B8BD3-00DB-498C-88D9-589D0B9D5B2B}"/>
            </a:ext>
          </a:extLst>
        </xdr:cNvPr>
        <xdr:cNvSpPr/>
      </xdr:nvSpPr>
      <xdr:spPr>
        <a:xfrm>
          <a:off x="10426700" y="61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98005</xdr:rowOff>
    </xdr:from>
    <xdr:ext cx="534377" cy="259045"/>
    <xdr:sp macro="" textlink="">
      <xdr:nvSpPr>
        <xdr:cNvPr id="309" name="補助費等該当値テキスト">
          <a:extLst>
            <a:ext uri="{FF2B5EF4-FFF2-40B4-BE49-F238E27FC236}">
              <a16:creationId xmlns:a16="http://schemas.microsoft.com/office/drawing/2014/main" id="{6548E059-4CDF-40F3-8E84-96EAA2F22CAB}"/>
            </a:ext>
          </a:extLst>
        </xdr:cNvPr>
        <xdr:cNvSpPr txBox="1"/>
      </xdr:nvSpPr>
      <xdr:spPr>
        <a:xfrm>
          <a:off x="10528300" y="60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77150</xdr:rowOff>
    </xdr:from>
    <xdr:to>
      <xdr:col>50</xdr:col>
      <xdr:colOff>165100</xdr:colOff>
      <xdr:row>37</xdr:row>
      <xdr:rowOff>7300</xdr:rowOff>
    </xdr:to>
    <xdr:sp macro="" textlink="">
      <xdr:nvSpPr>
        <xdr:cNvPr id="310" name="楕円 309">
          <a:extLst>
            <a:ext uri="{FF2B5EF4-FFF2-40B4-BE49-F238E27FC236}">
              <a16:creationId xmlns:a16="http://schemas.microsoft.com/office/drawing/2014/main" id="{99CE8C89-00EA-4BDA-971D-BC420B68C170}"/>
            </a:ext>
          </a:extLst>
        </xdr:cNvPr>
        <xdr:cNvSpPr/>
      </xdr:nvSpPr>
      <xdr:spPr>
        <a:xfrm>
          <a:off x="9588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169877</xdr:rowOff>
    </xdr:from>
    <xdr:ext cx="534377" cy="259045"/>
    <xdr:sp macro="" textlink="">
      <xdr:nvSpPr>
        <xdr:cNvPr id="311" name="テキスト ボックス 310">
          <a:extLst>
            <a:ext uri="{FF2B5EF4-FFF2-40B4-BE49-F238E27FC236}">
              <a16:creationId xmlns:a16="http://schemas.microsoft.com/office/drawing/2014/main" id="{5F5E0479-15DB-426F-85DD-C5243E58546D}"/>
            </a:ext>
          </a:extLst>
        </xdr:cNvPr>
        <xdr:cNvSpPr txBox="1"/>
      </xdr:nvSpPr>
      <xdr:spPr>
        <a:xfrm>
          <a:off x="9372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113345</xdr:rowOff>
    </xdr:from>
    <xdr:to>
      <xdr:col>46</xdr:col>
      <xdr:colOff>38100</xdr:colOff>
      <xdr:row>32</xdr:row>
      <xdr:rowOff>43495</xdr:rowOff>
    </xdr:to>
    <xdr:sp macro="" textlink="">
      <xdr:nvSpPr>
        <xdr:cNvPr id="312" name="楕円 311">
          <a:extLst>
            <a:ext uri="{FF2B5EF4-FFF2-40B4-BE49-F238E27FC236}">
              <a16:creationId xmlns:a16="http://schemas.microsoft.com/office/drawing/2014/main" id="{359709FA-53FA-41D2-B280-C2079E9FB87B}"/>
            </a:ext>
          </a:extLst>
        </xdr:cNvPr>
        <xdr:cNvSpPr/>
      </xdr:nvSpPr>
      <xdr:spPr>
        <a:xfrm>
          <a:off x="8699500" y="54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34622</xdr:rowOff>
    </xdr:from>
    <xdr:ext cx="599010" cy="259045"/>
    <xdr:sp macro="" textlink="">
      <xdr:nvSpPr>
        <xdr:cNvPr id="313" name="テキスト ボックス 312">
          <a:extLst>
            <a:ext uri="{FF2B5EF4-FFF2-40B4-BE49-F238E27FC236}">
              <a16:creationId xmlns:a16="http://schemas.microsoft.com/office/drawing/2014/main" id="{65EE2B32-6B58-4AA1-8A96-CAAFF451EE93}"/>
            </a:ext>
          </a:extLst>
        </xdr:cNvPr>
        <xdr:cNvSpPr txBox="1"/>
      </xdr:nvSpPr>
      <xdr:spPr>
        <a:xfrm>
          <a:off x="8450795" y="552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92062</xdr:rowOff>
    </xdr:from>
    <xdr:to>
      <xdr:col>41</xdr:col>
      <xdr:colOff>101600</xdr:colOff>
      <xdr:row>38</xdr:row>
      <xdr:rowOff>22213</xdr:rowOff>
    </xdr:to>
    <xdr:sp macro="" textlink="">
      <xdr:nvSpPr>
        <xdr:cNvPr id="314" name="楕円 313">
          <a:extLst>
            <a:ext uri="{FF2B5EF4-FFF2-40B4-BE49-F238E27FC236}">
              <a16:creationId xmlns:a16="http://schemas.microsoft.com/office/drawing/2014/main" id="{68B0C666-7CE3-4805-965E-D50BAEF38D3D}"/>
            </a:ext>
          </a:extLst>
        </xdr:cNvPr>
        <xdr:cNvSpPr/>
      </xdr:nvSpPr>
      <xdr:spPr>
        <a:xfrm>
          <a:off x="7810500" y="64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13340</xdr:rowOff>
    </xdr:from>
    <xdr:ext cx="534377" cy="259045"/>
    <xdr:sp macro="" textlink="">
      <xdr:nvSpPr>
        <xdr:cNvPr id="315" name="テキスト ボックス 314">
          <a:extLst>
            <a:ext uri="{FF2B5EF4-FFF2-40B4-BE49-F238E27FC236}">
              <a16:creationId xmlns:a16="http://schemas.microsoft.com/office/drawing/2014/main" id="{19261007-D55C-4F8A-A66D-5A6DB62E7FEC}"/>
            </a:ext>
          </a:extLst>
        </xdr:cNvPr>
        <xdr:cNvSpPr txBox="1"/>
      </xdr:nvSpPr>
      <xdr:spPr>
        <a:xfrm>
          <a:off x="7594111" y="65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104894</xdr:rowOff>
    </xdr:from>
    <xdr:to>
      <xdr:col>36</xdr:col>
      <xdr:colOff>165100</xdr:colOff>
      <xdr:row>38</xdr:row>
      <xdr:rowOff>35044</xdr:rowOff>
    </xdr:to>
    <xdr:sp macro="" textlink="">
      <xdr:nvSpPr>
        <xdr:cNvPr id="316" name="楕円 315">
          <a:extLst>
            <a:ext uri="{FF2B5EF4-FFF2-40B4-BE49-F238E27FC236}">
              <a16:creationId xmlns:a16="http://schemas.microsoft.com/office/drawing/2014/main" id="{200260A3-9301-4BBC-98F8-F79A9F6E2A77}"/>
            </a:ext>
          </a:extLst>
        </xdr:cNvPr>
        <xdr:cNvSpPr/>
      </xdr:nvSpPr>
      <xdr:spPr>
        <a:xfrm>
          <a:off x="6921500" y="64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26171</xdr:rowOff>
    </xdr:from>
    <xdr:ext cx="534377" cy="259045"/>
    <xdr:sp macro="" textlink="">
      <xdr:nvSpPr>
        <xdr:cNvPr id="317" name="テキスト ボックス 316">
          <a:extLst>
            <a:ext uri="{FF2B5EF4-FFF2-40B4-BE49-F238E27FC236}">
              <a16:creationId xmlns:a16="http://schemas.microsoft.com/office/drawing/2014/main" id="{C02223B7-498D-4B80-96B2-FD8B1E977193}"/>
            </a:ext>
          </a:extLst>
        </xdr:cNvPr>
        <xdr:cNvSpPr txBox="1"/>
      </xdr:nvSpPr>
      <xdr:spPr>
        <a:xfrm>
          <a:off x="6705111" y="65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8BD16E92-DD5C-4CD1-A1DB-C3CF68CF17D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9B1DA90B-50A6-4D06-B291-56E001F8FC2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C346B3EC-BDF4-47F9-8F51-772A581CBD1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9EEA6378-4508-4C4C-95D6-BFE0A8DD06A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2CF91873-4BD1-48BE-A6D1-E88676C03C5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18E9E105-5E5A-4481-AD9F-E31FCA7ECEC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E3762A1C-8285-40D4-A319-FAD0255C824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63B24947-3938-4335-A7E4-5916B8B6FF8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33A8078D-92F0-4B13-80E5-89A3A06E2E2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AE1319D9-7F9A-4109-82F8-C79CCAEC8F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12B3B43E-1CEF-4AE7-A77A-47CDB17E436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10A3C0DB-ED9B-488B-8004-C979E441C9C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12BC8180-20DF-436A-9BFF-238A9C5F46F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8C361E63-AD9C-40F8-96BC-78AAC71B846B}"/>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B16FB7BA-393B-4EDC-A40B-DB60B011197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59E6A5A8-00F9-49F3-8CEB-3CC660A57823}"/>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491A28F5-EF9F-4B5E-8B0A-644264C05E9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531E3DA6-9DB1-48AE-AE05-EA4DCB180009}"/>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4A7CC0DE-748F-4560-86E8-DBE8D035ACA3}"/>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C458C59-1BE5-4CD5-BB34-4A5E83DD2EFE}"/>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D2DABDB2-94A6-47D1-B50F-74D6A8E81BB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9DC213BE-EBE1-4F1E-911A-E15CB4D3F15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A2403202-99A6-42D9-A223-8C680ECA589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4F0D31F6-DCA2-4BE5-8E29-8D476EC6AA7E}"/>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FC1125FB-82B2-4126-A01C-FC01F1A083EC}"/>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E7C44DFB-775C-4DC7-96F3-1CA2E43E8F3F}"/>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6421390C-0ABA-441E-9C93-48D018C482B4}"/>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374AEB0F-5D5F-4935-982F-D25BE9B346CF}"/>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168953</xdr:rowOff>
    </xdr:from>
    <xdr:to>
      <xdr:col>55</xdr:col>
      <xdr:colOff>0</xdr:colOff>
      <xdr:row>55</xdr:row>
      <xdr:rowOff>13299</xdr:rowOff>
    </xdr:to>
    <xdr:cxnSp macro="">
      <xdr:nvCxnSpPr>
        <xdr:cNvPr id="346" name="直線コネクタ 345">
          <a:extLst>
            <a:ext uri="{FF2B5EF4-FFF2-40B4-BE49-F238E27FC236}">
              <a16:creationId xmlns:a16="http://schemas.microsoft.com/office/drawing/2014/main" id="{877F7A53-0222-4043-AD96-087C1CC98DFD}"/>
            </a:ext>
          </a:extLst>
        </xdr:cNvPr>
        <xdr:cNvCxnSpPr/>
      </xdr:nvCxnSpPr>
      <xdr:spPr>
        <a:xfrm>
          <a:off x="9639300" y="9427253"/>
          <a:ext cx="8382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a:extLst>
            <a:ext uri="{FF2B5EF4-FFF2-40B4-BE49-F238E27FC236}">
              <a16:creationId xmlns:a16="http://schemas.microsoft.com/office/drawing/2014/main" id="{1D8A6168-06C3-47B6-98A1-90734E8FF927}"/>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804FA079-D14B-4990-9121-86D71CF553BE}"/>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40297</xdr:rowOff>
    </xdr:from>
    <xdr:to>
      <xdr:col>50</xdr:col>
      <xdr:colOff>114300</xdr:colOff>
      <xdr:row>54</xdr:row>
      <xdr:rowOff>168953</xdr:rowOff>
    </xdr:to>
    <xdr:cxnSp macro="">
      <xdr:nvCxnSpPr>
        <xdr:cNvPr id="349" name="直線コネクタ 348">
          <a:extLst>
            <a:ext uri="{FF2B5EF4-FFF2-40B4-BE49-F238E27FC236}">
              <a16:creationId xmlns:a16="http://schemas.microsoft.com/office/drawing/2014/main" id="{BD85B8CC-F3C4-440E-ACE7-16A348E5C55D}"/>
            </a:ext>
          </a:extLst>
        </xdr:cNvPr>
        <xdr:cNvCxnSpPr/>
      </xdr:nvCxnSpPr>
      <xdr:spPr>
        <a:xfrm>
          <a:off x="8750300" y="9298597"/>
          <a:ext cx="8890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FB6245EE-B583-4C5E-B6AF-61E425FC62EB}"/>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1" name="テキスト ボックス 350">
          <a:extLst>
            <a:ext uri="{FF2B5EF4-FFF2-40B4-BE49-F238E27FC236}">
              <a16:creationId xmlns:a16="http://schemas.microsoft.com/office/drawing/2014/main" id="{49964398-EF4E-4DEA-AF7F-72971CF4FAB6}"/>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155535</xdr:rowOff>
    </xdr:from>
    <xdr:to>
      <xdr:col>45</xdr:col>
      <xdr:colOff>177800</xdr:colOff>
      <xdr:row>54</xdr:row>
      <xdr:rowOff>40297</xdr:rowOff>
    </xdr:to>
    <xdr:cxnSp macro="">
      <xdr:nvCxnSpPr>
        <xdr:cNvPr id="352" name="直線コネクタ 351">
          <a:extLst>
            <a:ext uri="{FF2B5EF4-FFF2-40B4-BE49-F238E27FC236}">
              <a16:creationId xmlns:a16="http://schemas.microsoft.com/office/drawing/2014/main" id="{4FFA8EE8-AD7A-4E69-AD0D-C9803E93A1D6}"/>
            </a:ext>
          </a:extLst>
        </xdr:cNvPr>
        <xdr:cNvCxnSpPr/>
      </xdr:nvCxnSpPr>
      <xdr:spPr>
        <a:xfrm>
          <a:off x="7861300" y="9242385"/>
          <a:ext cx="889000" cy="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a:extLst>
            <a:ext uri="{FF2B5EF4-FFF2-40B4-BE49-F238E27FC236}">
              <a16:creationId xmlns:a16="http://schemas.microsoft.com/office/drawing/2014/main" id="{809A895B-115B-4392-A6E5-7581557D66BF}"/>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4" name="テキスト ボックス 353">
          <a:extLst>
            <a:ext uri="{FF2B5EF4-FFF2-40B4-BE49-F238E27FC236}">
              <a16:creationId xmlns:a16="http://schemas.microsoft.com/office/drawing/2014/main" id="{A7CADAFD-0044-4029-9EED-58591529784E}"/>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155535</xdr:rowOff>
    </xdr:from>
    <xdr:to>
      <xdr:col>41</xdr:col>
      <xdr:colOff>50800</xdr:colOff>
      <xdr:row>55</xdr:row>
      <xdr:rowOff>56154</xdr:rowOff>
    </xdr:to>
    <xdr:cxnSp macro="">
      <xdr:nvCxnSpPr>
        <xdr:cNvPr id="355" name="直線コネクタ 354">
          <a:extLst>
            <a:ext uri="{FF2B5EF4-FFF2-40B4-BE49-F238E27FC236}">
              <a16:creationId xmlns:a16="http://schemas.microsoft.com/office/drawing/2014/main" id="{5E02840B-0032-4E38-9B49-F85AD769C7F4}"/>
            </a:ext>
          </a:extLst>
        </xdr:cNvPr>
        <xdr:cNvCxnSpPr/>
      </xdr:nvCxnSpPr>
      <xdr:spPr>
        <a:xfrm flipV="1">
          <a:off x="6972300" y="9242385"/>
          <a:ext cx="889000" cy="24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6" name="フローチャート: 判断 355">
          <a:extLst>
            <a:ext uri="{FF2B5EF4-FFF2-40B4-BE49-F238E27FC236}">
              <a16:creationId xmlns:a16="http://schemas.microsoft.com/office/drawing/2014/main" id="{DD5F9ED7-4C59-441A-92D6-CCAD38813F7F}"/>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7" name="テキスト ボックス 356">
          <a:extLst>
            <a:ext uri="{FF2B5EF4-FFF2-40B4-BE49-F238E27FC236}">
              <a16:creationId xmlns:a16="http://schemas.microsoft.com/office/drawing/2014/main" id="{EA93E5BE-5E45-4282-B7CB-C60EA5602101}"/>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8" name="フローチャート: 判断 357">
          <a:extLst>
            <a:ext uri="{FF2B5EF4-FFF2-40B4-BE49-F238E27FC236}">
              <a16:creationId xmlns:a16="http://schemas.microsoft.com/office/drawing/2014/main" id="{CD0063C5-24DA-4EC4-83FA-949235C59567}"/>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9" name="テキスト ボックス 358">
          <a:extLst>
            <a:ext uri="{FF2B5EF4-FFF2-40B4-BE49-F238E27FC236}">
              <a16:creationId xmlns:a16="http://schemas.microsoft.com/office/drawing/2014/main" id="{87C75A25-9FD0-46B9-A15F-1A072AC41B87}"/>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FEDBA640-54A9-4803-8D5B-29604C89D43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97EE4D2-97F5-47F8-B02D-F6D6850DB35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38C11A8F-591D-43B8-8911-99428830B4B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4B7CE4B2-594E-48E2-83AC-E395B66673F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495657DA-0909-4768-9CC3-02D86D056D3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133949</xdr:rowOff>
    </xdr:from>
    <xdr:to>
      <xdr:col>55</xdr:col>
      <xdr:colOff>50800</xdr:colOff>
      <xdr:row>55</xdr:row>
      <xdr:rowOff>64099</xdr:rowOff>
    </xdr:to>
    <xdr:sp macro="" textlink="">
      <xdr:nvSpPr>
        <xdr:cNvPr id="365" name="楕円 364">
          <a:extLst>
            <a:ext uri="{FF2B5EF4-FFF2-40B4-BE49-F238E27FC236}">
              <a16:creationId xmlns:a16="http://schemas.microsoft.com/office/drawing/2014/main" id="{5A6B0904-A827-49B6-9232-0F00219AE866}"/>
            </a:ext>
          </a:extLst>
        </xdr:cNvPr>
        <xdr:cNvSpPr/>
      </xdr:nvSpPr>
      <xdr:spPr>
        <a:xfrm>
          <a:off x="10426700" y="93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156826</xdr:rowOff>
    </xdr:from>
    <xdr:ext cx="534377" cy="259045"/>
    <xdr:sp macro="" textlink="">
      <xdr:nvSpPr>
        <xdr:cNvPr id="366" name="普通建設事業費該当値テキスト">
          <a:extLst>
            <a:ext uri="{FF2B5EF4-FFF2-40B4-BE49-F238E27FC236}">
              <a16:creationId xmlns:a16="http://schemas.microsoft.com/office/drawing/2014/main" id="{8417D6FD-E6C9-4C68-81B5-A4ABC75B6465}"/>
            </a:ext>
          </a:extLst>
        </xdr:cNvPr>
        <xdr:cNvSpPr txBox="1"/>
      </xdr:nvSpPr>
      <xdr:spPr>
        <a:xfrm>
          <a:off x="10528300" y="924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118153</xdr:rowOff>
    </xdr:from>
    <xdr:to>
      <xdr:col>50</xdr:col>
      <xdr:colOff>165100</xdr:colOff>
      <xdr:row>55</xdr:row>
      <xdr:rowOff>48303</xdr:rowOff>
    </xdr:to>
    <xdr:sp macro="" textlink="">
      <xdr:nvSpPr>
        <xdr:cNvPr id="367" name="楕円 366">
          <a:extLst>
            <a:ext uri="{FF2B5EF4-FFF2-40B4-BE49-F238E27FC236}">
              <a16:creationId xmlns:a16="http://schemas.microsoft.com/office/drawing/2014/main" id="{5522A936-7137-4166-B007-5B933C3174DC}"/>
            </a:ext>
          </a:extLst>
        </xdr:cNvPr>
        <xdr:cNvSpPr/>
      </xdr:nvSpPr>
      <xdr:spPr>
        <a:xfrm>
          <a:off x="9588500" y="93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64830</xdr:rowOff>
    </xdr:from>
    <xdr:ext cx="534377" cy="259045"/>
    <xdr:sp macro="" textlink="">
      <xdr:nvSpPr>
        <xdr:cNvPr id="368" name="テキスト ボックス 367">
          <a:extLst>
            <a:ext uri="{FF2B5EF4-FFF2-40B4-BE49-F238E27FC236}">
              <a16:creationId xmlns:a16="http://schemas.microsoft.com/office/drawing/2014/main" id="{0140E8E2-F0BB-4104-A463-C1DD857AB9AA}"/>
            </a:ext>
          </a:extLst>
        </xdr:cNvPr>
        <xdr:cNvSpPr txBox="1"/>
      </xdr:nvSpPr>
      <xdr:spPr>
        <a:xfrm>
          <a:off x="9372111" y="91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160947</xdr:rowOff>
    </xdr:from>
    <xdr:to>
      <xdr:col>46</xdr:col>
      <xdr:colOff>38100</xdr:colOff>
      <xdr:row>54</xdr:row>
      <xdr:rowOff>91097</xdr:rowOff>
    </xdr:to>
    <xdr:sp macro="" textlink="">
      <xdr:nvSpPr>
        <xdr:cNvPr id="369" name="楕円 368">
          <a:extLst>
            <a:ext uri="{FF2B5EF4-FFF2-40B4-BE49-F238E27FC236}">
              <a16:creationId xmlns:a16="http://schemas.microsoft.com/office/drawing/2014/main" id="{CE479D88-647F-4DA8-8388-EA488E2A6BED}"/>
            </a:ext>
          </a:extLst>
        </xdr:cNvPr>
        <xdr:cNvSpPr/>
      </xdr:nvSpPr>
      <xdr:spPr>
        <a:xfrm>
          <a:off x="8699500" y="92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107624</xdr:rowOff>
    </xdr:from>
    <xdr:ext cx="599010" cy="259045"/>
    <xdr:sp macro="" textlink="">
      <xdr:nvSpPr>
        <xdr:cNvPr id="370" name="テキスト ボックス 369">
          <a:extLst>
            <a:ext uri="{FF2B5EF4-FFF2-40B4-BE49-F238E27FC236}">
              <a16:creationId xmlns:a16="http://schemas.microsoft.com/office/drawing/2014/main" id="{95B4C5BD-F65D-4B84-9E8D-539B22CA3632}"/>
            </a:ext>
          </a:extLst>
        </xdr:cNvPr>
        <xdr:cNvSpPr txBox="1"/>
      </xdr:nvSpPr>
      <xdr:spPr>
        <a:xfrm>
          <a:off x="8450795" y="902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104735</xdr:rowOff>
    </xdr:from>
    <xdr:to>
      <xdr:col>41</xdr:col>
      <xdr:colOff>101600</xdr:colOff>
      <xdr:row>54</xdr:row>
      <xdr:rowOff>34885</xdr:rowOff>
    </xdr:to>
    <xdr:sp macro="" textlink="">
      <xdr:nvSpPr>
        <xdr:cNvPr id="371" name="楕円 370">
          <a:extLst>
            <a:ext uri="{FF2B5EF4-FFF2-40B4-BE49-F238E27FC236}">
              <a16:creationId xmlns:a16="http://schemas.microsoft.com/office/drawing/2014/main" id="{73C284F0-2A8A-4A76-805F-867ED41F60DD}"/>
            </a:ext>
          </a:extLst>
        </xdr:cNvPr>
        <xdr:cNvSpPr/>
      </xdr:nvSpPr>
      <xdr:spPr>
        <a:xfrm>
          <a:off x="7810500" y="91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51412</xdr:rowOff>
    </xdr:from>
    <xdr:ext cx="599010" cy="259045"/>
    <xdr:sp macro="" textlink="">
      <xdr:nvSpPr>
        <xdr:cNvPr id="372" name="テキスト ボックス 371">
          <a:extLst>
            <a:ext uri="{FF2B5EF4-FFF2-40B4-BE49-F238E27FC236}">
              <a16:creationId xmlns:a16="http://schemas.microsoft.com/office/drawing/2014/main" id="{3FF6C680-9A9B-40C3-BA23-B94015B9B5A1}"/>
            </a:ext>
          </a:extLst>
        </xdr:cNvPr>
        <xdr:cNvSpPr txBox="1"/>
      </xdr:nvSpPr>
      <xdr:spPr>
        <a:xfrm>
          <a:off x="7561795" y="896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5354</xdr:rowOff>
    </xdr:from>
    <xdr:to>
      <xdr:col>36</xdr:col>
      <xdr:colOff>165100</xdr:colOff>
      <xdr:row>55</xdr:row>
      <xdr:rowOff>106954</xdr:rowOff>
    </xdr:to>
    <xdr:sp macro="" textlink="">
      <xdr:nvSpPr>
        <xdr:cNvPr id="373" name="楕円 372">
          <a:extLst>
            <a:ext uri="{FF2B5EF4-FFF2-40B4-BE49-F238E27FC236}">
              <a16:creationId xmlns:a16="http://schemas.microsoft.com/office/drawing/2014/main" id="{C77C8BA7-1620-4F11-9CFA-3C0483A4DCCB}"/>
            </a:ext>
          </a:extLst>
        </xdr:cNvPr>
        <xdr:cNvSpPr/>
      </xdr:nvSpPr>
      <xdr:spPr>
        <a:xfrm>
          <a:off x="6921500" y="94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123481</xdr:rowOff>
    </xdr:from>
    <xdr:ext cx="534377" cy="259045"/>
    <xdr:sp macro="" textlink="">
      <xdr:nvSpPr>
        <xdr:cNvPr id="374" name="テキスト ボックス 373">
          <a:extLst>
            <a:ext uri="{FF2B5EF4-FFF2-40B4-BE49-F238E27FC236}">
              <a16:creationId xmlns:a16="http://schemas.microsoft.com/office/drawing/2014/main" id="{267C393F-F3C9-4C37-B8AA-D9A857913FB2}"/>
            </a:ext>
          </a:extLst>
        </xdr:cNvPr>
        <xdr:cNvSpPr txBox="1"/>
      </xdr:nvSpPr>
      <xdr:spPr>
        <a:xfrm>
          <a:off x="6705111" y="92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7F20662F-AEE4-4747-8C21-A492B010AD8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D9A1E1BB-9597-482D-AC5E-889444836E1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E215B435-2F5F-41AD-91D5-16A080BA44C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A05DC47A-4B9E-4B9B-A601-F248BEDC376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B471EEFB-5F12-44D7-99C2-6F378210E8F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A9859F37-EBD1-4A52-9B21-59F3E78F8BE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AC109BB6-09F9-4D74-AD25-FCD93A32AD0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3A1FFEA3-AF50-455F-9D43-F588439846B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E8ABB3F0-2F2C-4267-B7E9-8BD2BFD6AEC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9027B5EA-B2B8-4B36-BC66-E66D93EE47B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A993CE60-CC0D-4B7D-92EC-DD636D2222AD}"/>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E20578B-02D0-4F4D-9A04-5E2ECDA467B4}"/>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FB029055-685F-47EF-AF19-8D162426D9B9}"/>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12260F9C-136D-460D-A5E2-FB7EF33E609D}"/>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9D536E58-5E99-43A3-99CA-3ADD73E54769}"/>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829F57B2-8968-4705-A0EF-CA21EB7A5266}"/>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9A73DD17-BD52-4282-ABAC-3124E1910DDE}"/>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D2CFE50A-1608-45EB-852F-436FFB8284D9}"/>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87F62F25-F4C2-4785-AF70-2728ECD54696}"/>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2A881A6-89FB-4FCE-A0C7-82965FF2FEC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4A4186D-8C6D-46BD-9338-CFE764884FAF}"/>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4F8F1F23-C033-45B6-BC47-36635CE2D34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943203A0-CB62-4F55-A210-BF07EA47DD9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69424C37-DF4A-4912-B6E1-99EF49873A7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DFF5213F-9E45-49CE-888C-20AD4DD1127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6ADDEBA3-BF96-4F57-8D2C-92962527B33E}"/>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C7B73E31-61FA-4AB0-AFEE-3009350C689F}"/>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83CFF45-9F63-4AD4-83D9-A4AE266F878A}"/>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79DE85C7-0802-4A85-BC67-C7D1763EE731}"/>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817F9E37-E95E-4F45-AEC2-6D15BA81A077}"/>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157063</xdr:rowOff>
    </xdr:from>
    <xdr:to>
      <xdr:col>55</xdr:col>
      <xdr:colOff>0</xdr:colOff>
      <xdr:row>78</xdr:row>
      <xdr:rowOff>20176</xdr:rowOff>
    </xdr:to>
    <xdr:cxnSp macro="">
      <xdr:nvCxnSpPr>
        <xdr:cNvPr id="405" name="直線コネクタ 404">
          <a:extLst>
            <a:ext uri="{FF2B5EF4-FFF2-40B4-BE49-F238E27FC236}">
              <a16:creationId xmlns:a16="http://schemas.microsoft.com/office/drawing/2014/main" id="{62950976-96A7-4389-9351-BC417BD5E4B4}"/>
            </a:ext>
          </a:extLst>
        </xdr:cNvPr>
        <xdr:cNvCxnSpPr/>
      </xdr:nvCxnSpPr>
      <xdr:spPr>
        <a:xfrm>
          <a:off x="9639300" y="13187263"/>
          <a:ext cx="838200" cy="2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6" name="普通建設事業費 （ うち新規整備　）平均値テキスト">
          <a:extLst>
            <a:ext uri="{FF2B5EF4-FFF2-40B4-BE49-F238E27FC236}">
              <a16:creationId xmlns:a16="http://schemas.microsoft.com/office/drawing/2014/main" id="{532137E6-22E8-44ED-8E6E-2EDCEF27DEF7}"/>
            </a:ext>
          </a:extLst>
        </xdr:cNvPr>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C9C8485D-0075-4EFA-9FC1-640350374856}"/>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93033</xdr:rowOff>
    </xdr:from>
    <xdr:to>
      <xdr:col>50</xdr:col>
      <xdr:colOff>114300</xdr:colOff>
      <xdr:row>76</xdr:row>
      <xdr:rowOff>157063</xdr:rowOff>
    </xdr:to>
    <xdr:cxnSp macro="">
      <xdr:nvCxnSpPr>
        <xdr:cNvPr id="408" name="直線コネクタ 407">
          <a:extLst>
            <a:ext uri="{FF2B5EF4-FFF2-40B4-BE49-F238E27FC236}">
              <a16:creationId xmlns:a16="http://schemas.microsoft.com/office/drawing/2014/main" id="{CE64CEB0-932C-4E9B-95CD-66FEA0E4E5C6}"/>
            </a:ext>
          </a:extLst>
        </xdr:cNvPr>
        <xdr:cNvCxnSpPr/>
      </xdr:nvCxnSpPr>
      <xdr:spPr>
        <a:xfrm>
          <a:off x="8750300" y="13123233"/>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C6FD4248-5D9E-4660-AB1C-478870888B23}"/>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0" name="テキスト ボックス 409">
          <a:extLst>
            <a:ext uri="{FF2B5EF4-FFF2-40B4-BE49-F238E27FC236}">
              <a16:creationId xmlns:a16="http://schemas.microsoft.com/office/drawing/2014/main" id="{4EB4FEF9-2E03-43BB-8E74-4FC49765A447}"/>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107000</xdr:rowOff>
    </xdr:from>
    <xdr:to>
      <xdr:col>45</xdr:col>
      <xdr:colOff>177800</xdr:colOff>
      <xdr:row>76</xdr:row>
      <xdr:rowOff>93033</xdr:rowOff>
    </xdr:to>
    <xdr:cxnSp macro="">
      <xdr:nvCxnSpPr>
        <xdr:cNvPr id="411" name="直線コネクタ 410">
          <a:extLst>
            <a:ext uri="{FF2B5EF4-FFF2-40B4-BE49-F238E27FC236}">
              <a16:creationId xmlns:a16="http://schemas.microsoft.com/office/drawing/2014/main" id="{E7480307-65EB-44FF-90FA-F1F4EF8F52F2}"/>
            </a:ext>
          </a:extLst>
        </xdr:cNvPr>
        <xdr:cNvCxnSpPr/>
      </xdr:nvCxnSpPr>
      <xdr:spPr>
        <a:xfrm>
          <a:off x="7861300" y="12965750"/>
          <a:ext cx="889000" cy="15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a:extLst>
            <a:ext uri="{FF2B5EF4-FFF2-40B4-BE49-F238E27FC236}">
              <a16:creationId xmlns:a16="http://schemas.microsoft.com/office/drawing/2014/main" id="{140E9E26-6675-4382-9A0C-7CB3F2783674}"/>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3" name="テキスト ボックス 412">
          <a:extLst>
            <a:ext uri="{FF2B5EF4-FFF2-40B4-BE49-F238E27FC236}">
              <a16:creationId xmlns:a16="http://schemas.microsoft.com/office/drawing/2014/main" id="{3AEA015F-D13B-480C-92C9-3E586CFA3AED}"/>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107000</xdr:rowOff>
    </xdr:from>
    <xdr:to>
      <xdr:col>41</xdr:col>
      <xdr:colOff>50800</xdr:colOff>
      <xdr:row>77</xdr:row>
      <xdr:rowOff>14264</xdr:rowOff>
    </xdr:to>
    <xdr:cxnSp macro="">
      <xdr:nvCxnSpPr>
        <xdr:cNvPr id="414" name="直線コネクタ 413">
          <a:extLst>
            <a:ext uri="{FF2B5EF4-FFF2-40B4-BE49-F238E27FC236}">
              <a16:creationId xmlns:a16="http://schemas.microsoft.com/office/drawing/2014/main" id="{084B9AF8-A25D-4E34-A8DC-68C1DB378A69}"/>
            </a:ext>
          </a:extLst>
        </xdr:cNvPr>
        <xdr:cNvCxnSpPr/>
      </xdr:nvCxnSpPr>
      <xdr:spPr>
        <a:xfrm flipV="1">
          <a:off x="6972300" y="12965750"/>
          <a:ext cx="889000" cy="2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5" name="フローチャート: 判断 414">
          <a:extLst>
            <a:ext uri="{FF2B5EF4-FFF2-40B4-BE49-F238E27FC236}">
              <a16:creationId xmlns:a16="http://schemas.microsoft.com/office/drawing/2014/main" id="{2116FDAD-999B-499B-B835-CB4421996909}"/>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6" name="テキスト ボックス 415">
          <a:extLst>
            <a:ext uri="{FF2B5EF4-FFF2-40B4-BE49-F238E27FC236}">
              <a16:creationId xmlns:a16="http://schemas.microsoft.com/office/drawing/2014/main" id="{79D85038-B466-4492-8C31-21B9225DE531}"/>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7" name="フローチャート: 判断 416">
          <a:extLst>
            <a:ext uri="{FF2B5EF4-FFF2-40B4-BE49-F238E27FC236}">
              <a16:creationId xmlns:a16="http://schemas.microsoft.com/office/drawing/2014/main" id="{C6325D88-030D-42DE-ADB4-9A75693A75D5}"/>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18" name="テキスト ボックス 417">
          <a:extLst>
            <a:ext uri="{FF2B5EF4-FFF2-40B4-BE49-F238E27FC236}">
              <a16:creationId xmlns:a16="http://schemas.microsoft.com/office/drawing/2014/main" id="{FF18BBA6-BBBA-4BBB-802B-907C20F217B4}"/>
            </a:ext>
          </a:extLst>
        </xdr:cNvPr>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E05EAF4-9805-43EA-B728-EB026B149BE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9D4FD9E-5655-44B9-9BFB-C78E7A78336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83FC8FE-CA67-410E-B59A-491B85166DE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0A9BE6C-2DAE-44C4-8611-2A091CAC5BE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936FABC-34D6-4DDB-85C9-5D68DC5C401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140826</xdr:rowOff>
    </xdr:from>
    <xdr:to>
      <xdr:col>55</xdr:col>
      <xdr:colOff>50800</xdr:colOff>
      <xdr:row>78</xdr:row>
      <xdr:rowOff>70976</xdr:rowOff>
    </xdr:to>
    <xdr:sp macro="" textlink="">
      <xdr:nvSpPr>
        <xdr:cNvPr id="424" name="楕円 423">
          <a:extLst>
            <a:ext uri="{FF2B5EF4-FFF2-40B4-BE49-F238E27FC236}">
              <a16:creationId xmlns:a16="http://schemas.microsoft.com/office/drawing/2014/main" id="{CE3E1DF2-FF09-4702-B333-532AC1DEB229}"/>
            </a:ext>
          </a:extLst>
        </xdr:cNvPr>
        <xdr:cNvSpPr/>
      </xdr:nvSpPr>
      <xdr:spPr>
        <a:xfrm>
          <a:off x="10426700" y="133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163703</xdr:rowOff>
    </xdr:from>
    <xdr:ext cx="534377" cy="259045"/>
    <xdr:sp macro="" textlink="">
      <xdr:nvSpPr>
        <xdr:cNvPr id="425" name="普通建設事業費 （ うち新規整備　）該当値テキスト">
          <a:extLst>
            <a:ext uri="{FF2B5EF4-FFF2-40B4-BE49-F238E27FC236}">
              <a16:creationId xmlns:a16="http://schemas.microsoft.com/office/drawing/2014/main" id="{FE95466D-A277-4B6D-81DA-2F82BEDEE96C}"/>
            </a:ext>
          </a:extLst>
        </xdr:cNvPr>
        <xdr:cNvSpPr txBox="1"/>
      </xdr:nvSpPr>
      <xdr:spPr>
        <a:xfrm>
          <a:off x="10528300" y="1319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106263</xdr:rowOff>
    </xdr:from>
    <xdr:to>
      <xdr:col>50</xdr:col>
      <xdr:colOff>165100</xdr:colOff>
      <xdr:row>77</xdr:row>
      <xdr:rowOff>36413</xdr:rowOff>
    </xdr:to>
    <xdr:sp macro="" textlink="">
      <xdr:nvSpPr>
        <xdr:cNvPr id="426" name="楕円 425">
          <a:extLst>
            <a:ext uri="{FF2B5EF4-FFF2-40B4-BE49-F238E27FC236}">
              <a16:creationId xmlns:a16="http://schemas.microsoft.com/office/drawing/2014/main" id="{D1FBCB01-C9B8-4CFC-A3A7-5432CF70ADBB}"/>
            </a:ext>
          </a:extLst>
        </xdr:cNvPr>
        <xdr:cNvSpPr/>
      </xdr:nvSpPr>
      <xdr:spPr>
        <a:xfrm>
          <a:off x="9588500" y="131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52940</xdr:rowOff>
    </xdr:from>
    <xdr:ext cx="534377" cy="259045"/>
    <xdr:sp macro="" textlink="">
      <xdr:nvSpPr>
        <xdr:cNvPr id="427" name="テキスト ボックス 426">
          <a:extLst>
            <a:ext uri="{FF2B5EF4-FFF2-40B4-BE49-F238E27FC236}">
              <a16:creationId xmlns:a16="http://schemas.microsoft.com/office/drawing/2014/main" id="{B42D35BA-D7B0-425D-9A0D-FFEE63246B94}"/>
            </a:ext>
          </a:extLst>
        </xdr:cNvPr>
        <xdr:cNvSpPr txBox="1"/>
      </xdr:nvSpPr>
      <xdr:spPr>
        <a:xfrm>
          <a:off x="9372111" y="1291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42233</xdr:rowOff>
    </xdr:from>
    <xdr:to>
      <xdr:col>46</xdr:col>
      <xdr:colOff>38100</xdr:colOff>
      <xdr:row>76</xdr:row>
      <xdr:rowOff>143833</xdr:rowOff>
    </xdr:to>
    <xdr:sp macro="" textlink="">
      <xdr:nvSpPr>
        <xdr:cNvPr id="428" name="楕円 427">
          <a:extLst>
            <a:ext uri="{FF2B5EF4-FFF2-40B4-BE49-F238E27FC236}">
              <a16:creationId xmlns:a16="http://schemas.microsoft.com/office/drawing/2014/main" id="{3D748D24-1BC3-4846-96AE-90A1B0A3EE3D}"/>
            </a:ext>
          </a:extLst>
        </xdr:cNvPr>
        <xdr:cNvSpPr/>
      </xdr:nvSpPr>
      <xdr:spPr>
        <a:xfrm>
          <a:off x="8699500" y="13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160360</xdr:rowOff>
    </xdr:from>
    <xdr:ext cx="534377" cy="259045"/>
    <xdr:sp macro="" textlink="">
      <xdr:nvSpPr>
        <xdr:cNvPr id="429" name="テキスト ボックス 428">
          <a:extLst>
            <a:ext uri="{FF2B5EF4-FFF2-40B4-BE49-F238E27FC236}">
              <a16:creationId xmlns:a16="http://schemas.microsoft.com/office/drawing/2014/main" id="{064483AE-3592-4200-B51E-0D83FC2C40E7}"/>
            </a:ext>
          </a:extLst>
        </xdr:cNvPr>
        <xdr:cNvSpPr txBox="1"/>
      </xdr:nvSpPr>
      <xdr:spPr>
        <a:xfrm>
          <a:off x="8483111" y="128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56200</xdr:rowOff>
    </xdr:from>
    <xdr:to>
      <xdr:col>41</xdr:col>
      <xdr:colOff>101600</xdr:colOff>
      <xdr:row>75</xdr:row>
      <xdr:rowOff>157800</xdr:rowOff>
    </xdr:to>
    <xdr:sp macro="" textlink="">
      <xdr:nvSpPr>
        <xdr:cNvPr id="430" name="楕円 429">
          <a:extLst>
            <a:ext uri="{FF2B5EF4-FFF2-40B4-BE49-F238E27FC236}">
              <a16:creationId xmlns:a16="http://schemas.microsoft.com/office/drawing/2014/main" id="{2BEBA683-53A2-40BA-B8AE-00599DE3012A}"/>
            </a:ext>
          </a:extLst>
        </xdr:cNvPr>
        <xdr:cNvSpPr/>
      </xdr:nvSpPr>
      <xdr:spPr>
        <a:xfrm>
          <a:off x="7810500" y="129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2877</xdr:rowOff>
    </xdr:from>
    <xdr:ext cx="534377" cy="259045"/>
    <xdr:sp macro="" textlink="">
      <xdr:nvSpPr>
        <xdr:cNvPr id="431" name="テキスト ボックス 430">
          <a:extLst>
            <a:ext uri="{FF2B5EF4-FFF2-40B4-BE49-F238E27FC236}">
              <a16:creationId xmlns:a16="http://schemas.microsoft.com/office/drawing/2014/main" id="{0C29DA76-C8F5-4E0D-B156-60495FDCE363}"/>
            </a:ext>
          </a:extLst>
        </xdr:cNvPr>
        <xdr:cNvSpPr txBox="1"/>
      </xdr:nvSpPr>
      <xdr:spPr>
        <a:xfrm>
          <a:off x="7594111" y="126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134914</xdr:rowOff>
    </xdr:from>
    <xdr:to>
      <xdr:col>36</xdr:col>
      <xdr:colOff>165100</xdr:colOff>
      <xdr:row>77</xdr:row>
      <xdr:rowOff>65064</xdr:rowOff>
    </xdr:to>
    <xdr:sp macro="" textlink="">
      <xdr:nvSpPr>
        <xdr:cNvPr id="432" name="楕円 431">
          <a:extLst>
            <a:ext uri="{FF2B5EF4-FFF2-40B4-BE49-F238E27FC236}">
              <a16:creationId xmlns:a16="http://schemas.microsoft.com/office/drawing/2014/main" id="{CF7B49B4-EB4D-475A-8417-645214A82723}"/>
            </a:ext>
          </a:extLst>
        </xdr:cNvPr>
        <xdr:cNvSpPr/>
      </xdr:nvSpPr>
      <xdr:spPr>
        <a:xfrm>
          <a:off x="6921500" y="131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81591</xdr:rowOff>
    </xdr:from>
    <xdr:ext cx="534377" cy="259045"/>
    <xdr:sp macro="" textlink="">
      <xdr:nvSpPr>
        <xdr:cNvPr id="433" name="テキスト ボックス 432">
          <a:extLst>
            <a:ext uri="{FF2B5EF4-FFF2-40B4-BE49-F238E27FC236}">
              <a16:creationId xmlns:a16="http://schemas.microsoft.com/office/drawing/2014/main" id="{68A687B1-1B16-4814-A10A-644973444F38}"/>
            </a:ext>
          </a:extLst>
        </xdr:cNvPr>
        <xdr:cNvSpPr txBox="1"/>
      </xdr:nvSpPr>
      <xdr:spPr>
        <a:xfrm>
          <a:off x="6705111" y="129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6325163-0A69-410B-B3D2-95E93A43C1F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58F79511-6440-49C9-8683-7F2083EABB9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9836E96C-5F70-46C0-B0A3-81721EB98F7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1DF092BB-CA52-4F46-A7D0-D94BB80C432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E1ED3C7D-5EDF-4243-BB3E-D5663424986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EA42EE6F-88C3-4378-9D21-C1EFB49F858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3F3CEB1B-FD15-4E98-8657-434395DA4BB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356EF5A4-CD40-414F-9B6C-CDD1CCE3816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7B99A734-DC2A-4512-882B-151B8ECAC6E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3FCAADAB-4C61-4C40-BB12-CB04EFE6BBC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C3EF9695-B775-43E4-BB12-4F9D52933E53}"/>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3795654E-3260-4C5F-A3DF-DA655B778073}"/>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5DDC819F-3D1E-4EDD-A476-CE3BAF7408E4}"/>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4DED4119-FD89-4F20-8491-41AF88D6C4C2}"/>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4990924-C065-46FA-932A-E698261F0859}"/>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65CA1C92-59E0-4F40-87FD-2E3FAB83991C}"/>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4481DE7E-D6E5-45B1-91DB-D20370D5103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C5A326D5-0E39-487A-A7F2-46C57D1EAFCD}"/>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46977214-9BBB-47DC-9473-E77BF52FF632}"/>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91D0812C-DF25-4C38-92DC-50CAE813F618}"/>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40A57420-8DD0-4560-BC75-10DC5E8B67D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05560297-4C21-482B-AAAA-AC2F53A62256}"/>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D67C3A60-989F-4252-B898-C625A7263F68}"/>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ACA66F40-918A-460D-A8C7-EF0B03BDF8B2}"/>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B9F2A35D-E099-48B0-A32F-EFDCF28B4BC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3FD6D7A8-3D01-4182-AB05-09039316762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23D7B440-ED5A-4849-AFF2-D5B2E215DD7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a:extLst>
            <a:ext uri="{FF2B5EF4-FFF2-40B4-BE49-F238E27FC236}">
              <a16:creationId xmlns:a16="http://schemas.microsoft.com/office/drawing/2014/main" id="{24CEFFA3-0406-40F9-87A4-F3F3D3260524}"/>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a:extLst>
            <a:ext uri="{FF2B5EF4-FFF2-40B4-BE49-F238E27FC236}">
              <a16:creationId xmlns:a16="http://schemas.microsoft.com/office/drawing/2014/main" id="{FA9B49DC-0C58-4252-B5AC-2037DCA60D75}"/>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a:extLst>
            <a:ext uri="{FF2B5EF4-FFF2-40B4-BE49-F238E27FC236}">
              <a16:creationId xmlns:a16="http://schemas.microsoft.com/office/drawing/2014/main" id="{55D3B502-D282-461B-A74F-827D22A04F99}"/>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a:extLst>
            <a:ext uri="{FF2B5EF4-FFF2-40B4-BE49-F238E27FC236}">
              <a16:creationId xmlns:a16="http://schemas.microsoft.com/office/drawing/2014/main" id="{9BE08D73-6A0B-4087-97F2-1A1A47DD5343}"/>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a:extLst>
            <a:ext uri="{FF2B5EF4-FFF2-40B4-BE49-F238E27FC236}">
              <a16:creationId xmlns:a16="http://schemas.microsoft.com/office/drawing/2014/main" id="{A30AA6E8-8A2C-43F2-BA7A-FB20C653A077}"/>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159488</xdr:rowOff>
    </xdr:from>
    <xdr:to>
      <xdr:col>55</xdr:col>
      <xdr:colOff>0</xdr:colOff>
      <xdr:row>96</xdr:row>
      <xdr:rowOff>166346</xdr:rowOff>
    </xdr:to>
    <xdr:cxnSp macro="">
      <xdr:nvCxnSpPr>
        <xdr:cNvPr id="466" name="直線コネクタ 465">
          <a:extLst>
            <a:ext uri="{FF2B5EF4-FFF2-40B4-BE49-F238E27FC236}">
              <a16:creationId xmlns:a16="http://schemas.microsoft.com/office/drawing/2014/main" id="{DC2AC642-5393-45A8-9DE3-1618EDC54F16}"/>
            </a:ext>
          </a:extLst>
        </xdr:cNvPr>
        <xdr:cNvCxnSpPr/>
      </xdr:nvCxnSpPr>
      <xdr:spPr>
        <a:xfrm flipV="1">
          <a:off x="9639300" y="1661868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7" name="普通建設事業費 （ うち更新整備　）平均値テキスト">
          <a:extLst>
            <a:ext uri="{FF2B5EF4-FFF2-40B4-BE49-F238E27FC236}">
              <a16:creationId xmlns:a16="http://schemas.microsoft.com/office/drawing/2014/main" id="{CD13E6CA-EC91-4F59-9BC6-0BB548E1D9AE}"/>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a:extLst>
            <a:ext uri="{FF2B5EF4-FFF2-40B4-BE49-F238E27FC236}">
              <a16:creationId xmlns:a16="http://schemas.microsoft.com/office/drawing/2014/main" id="{5204194A-20DD-4922-8A73-8BE45503E1A8}"/>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109182</xdr:rowOff>
    </xdr:from>
    <xdr:to>
      <xdr:col>50</xdr:col>
      <xdr:colOff>114300</xdr:colOff>
      <xdr:row>96</xdr:row>
      <xdr:rowOff>166346</xdr:rowOff>
    </xdr:to>
    <xdr:cxnSp macro="">
      <xdr:nvCxnSpPr>
        <xdr:cNvPr id="469" name="直線コネクタ 468">
          <a:extLst>
            <a:ext uri="{FF2B5EF4-FFF2-40B4-BE49-F238E27FC236}">
              <a16:creationId xmlns:a16="http://schemas.microsoft.com/office/drawing/2014/main" id="{1F98039C-2041-4088-8B2D-766D4AC1A365}"/>
            </a:ext>
          </a:extLst>
        </xdr:cNvPr>
        <xdr:cNvCxnSpPr/>
      </xdr:nvCxnSpPr>
      <xdr:spPr>
        <a:xfrm>
          <a:off x="8750300" y="16396932"/>
          <a:ext cx="889000" cy="2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a:extLst>
            <a:ext uri="{FF2B5EF4-FFF2-40B4-BE49-F238E27FC236}">
              <a16:creationId xmlns:a16="http://schemas.microsoft.com/office/drawing/2014/main" id="{35BCA2D7-F543-480F-A1AC-C3327E0611B6}"/>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1" name="テキスト ボックス 470">
          <a:extLst>
            <a:ext uri="{FF2B5EF4-FFF2-40B4-BE49-F238E27FC236}">
              <a16:creationId xmlns:a16="http://schemas.microsoft.com/office/drawing/2014/main" id="{CA9F1A4F-7200-4DD8-AA6A-709F5DF0420D}"/>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109182</xdr:rowOff>
    </xdr:from>
    <xdr:to>
      <xdr:col>45</xdr:col>
      <xdr:colOff>177800</xdr:colOff>
      <xdr:row>95</xdr:row>
      <xdr:rowOff>112497</xdr:rowOff>
    </xdr:to>
    <xdr:cxnSp macro="">
      <xdr:nvCxnSpPr>
        <xdr:cNvPr id="472" name="直線コネクタ 471">
          <a:extLst>
            <a:ext uri="{FF2B5EF4-FFF2-40B4-BE49-F238E27FC236}">
              <a16:creationId xmlns:a16="http://schemas.microsoft.com/office/drawing/2014/main" id="{C7269090-9DC3-46B9-972E-1EA6D8A639A4}"/>
            </a:ext>
          </a:extLst>
        </xdr:cNvPr>
        <xdr:cNvCxnSpPr/>
      </xdr:nvCxnSpPr>
      <xdr:spPr>
        <a:xfrm flipV="1">
          <a:off x="7861300" y="16396932"/>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3" name="フローチャート: 判断 472">
          <a:extLst>
            <a:ext uri="{FF2B5EF4-FFF2-40B4-BE49-F238E27FC236}">
              <a16:creationId xmlns:a16="http://schemas.microsoft.com/office/drawing/2014/main" id="{EA4D79AD-21B8-481B-86AC-B09DB6848A86}"/>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4" name="テキスト ボックス 473">
          <a:extLst>
            <a:ext uri="{FF2B5EF4-FFF2-40B4-BE49-F238E27FC236}">
              <a16:creationId xmlns:a16="http://schemas.microsoft.com/office/drawing/2014/main" id="{E792849A-A550-4E3B-A134-C990F44FAF4A}"/>
            </a:ext>
          </a:extLst>
        </xdr:cNvPr>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112497</xdr:rowOff>
    </xdr:from>
    <xdr:to>
      <xdr:col>41</xdr:col>
      <xdr:colOff>50800</xdr:colOff>
      <xdr:row>96</xdr:row>
      <xdr:rowOff>92480</xdr:rowOff>
    </xdr:to>
    <xdr:cxnSp macro="">
      <xdr:nvCxnSpPr>
        <xdr:cNvPr id="475" name="直線コネクタ 474">
          <a:extLst>
            <a:ext uri="{FF2B5EF4-FFF2-40B4-BE49-F238E27FC236}">
              <a16:creationId xmlns:a16="http://schemas.microsoft.com/office/drawing/2014/main" id="{F1F54149-64BE-4D6D-AE77-D0410F6FA2A0}"/>
            </a:ext>
          </a:extLst>
        </xdr:cNvPr>
        <xdr:cNvCxnSpPr/>
      </xdr:nvCxnSpPr>
      <xdr:spPr>
        <a:xfrm flipV="1">
          <a:off x="6972300" y="16400247"/>
          <a:ext cx="889000" cy="15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6" name="フローチャート: 判断 475">
          <a:extLst>
            <a:ext uri="{FF2B5EF4-FFF2-40B4-BE49-F238E27FC236}">
              <a16:creationId xmlns:a16="http://schemas.microsoft.com/office/drawing/2014/main" id="{C6697CDE-C730-4FFA-8943-15A277F46207}"/>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79985</xdr:rowOff>
    </xdr:from>
    <xdr:ext cx="534377" cy="259045"/>
    <xdr:sp macro="" textlink="">
      <xdr:nvSpPr>
        <xdr:cNvPr id="477" name="テキスト ボックス 476">
          <a:extLst>
            <a:ext uri="{FF2B5EF4-FFF2-40B4-BE49-F238E27FC236}">
              <a16:creationId xmlns:a16="http://schemas.microsoft.com/office/drawing/2014/main" id="{DFC2BC60-470B-414C-B95B-C035ED214180}"/>
            </a:ext>
          </a:extLst>
        </xdr:cNvPr>
        <xdr:cNvSpPr txBox="1"/>
      </xdr:nvSpPr>
      <xdr:spPr>
        <a:xfrm>
          <a:off x="7594111" y="16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8" name="フローチャート: 判断 477">
          <a:extLst>
            <a:ext uri="{FF2B5EF4-FFF2-40B4-BE49-F238E27FC236}">
              <a16:creationId xmlns:a16="http://schemas.microsoft.com/office/drawing/2014/main" id="{2F01E80A-6091-4495-87B4-725974AFFE1C}"/>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152223</xdr:rowOff>
    </xdr:from>
    <xdr:ext cx="534377" cy="259045"/>
    <xdr:sp macro="" textlink="">
      <xdr:nvSpPr>
        <xdr:cNvPr id="479" name="テキスト ボックス 478">
          <a:extLst>
            <a:ext uri="{FF2B5EF4-FFF2-40B4-BE49-F238E27FC236}">
              <a16:creationId xmlns:a16="http://schemas.microsoft.com/office/drawing/2014/main" id="{FE4C3B98-2A23-4810-A951-16843695A28B}"/>
            </a:ext>
          </a:extLst>
        </xdr:cNvPr>
        <xdr:cNvSpPr txBox="1"/>
      </xdr:nvSpPr>
      <xdr:spPr>
        <a:xfrm>
          <a:off x="6705111" y="166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D7F93902-8940-404C-B815-69A632A98A1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BAAD3CBF-2DCE-47B7-9665-5798AFFBA8B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6D2F4712-14F6-4D97-82E3-7A68451B603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ACCD5D80-C4DB-484D-A2A8-4226E47CADB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C7E44306-A18C-4667-AB29-760E406764B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108688</xdr:rowOff>
    </xdr:from>
    <xdr:to>
      <xdr:col>55</xdr:col>
      <xdr:colOff>50800</xdr:colOff>
      <xdr:row>97</xdr:row>
      <xdr:rowOff>38838</xdr:rowOff>
    </xdr:to>
    <xdr:sp macro="" textlink="">
      <xdr:nvSpPr>
        <xdr:cNvPr id="485" name="楕円 484">
          <a:extLst>
            <a:ext uri="{FF2B5EF4-FFF2-40B4-BE49-F238E27FC236}">
              <a16:creationId xmlns:a16="http://schemas.microsoft.com/office/drawing/2014/main" id="{235D28B8-C936-4472-9497-1CBAEC5A8164}"/>
            </a:ext>
          </a:extLst>
        </xdr:cNvPr>
        <xdr:cNvSpPr/>
      </xdr:nvSpPr>
      <xdr:spPr>
        <a:xfrm>
          <a:off x="10426700" y="165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87115</xdr:rowOff>
    </xdr:from>
    <xdr:ext cx="534377" cy="259045"/>
    <xdr:sp macro="" textlink="">
      <xdr:nvSpPr>
        <xdr:cNvPr id="486" name="普通建設事業費 （ うち更新整備　）該当値テキスト">
          <a:extLst>
            <a:ext uri="{FF2B5EF4-FFF2-40B4-BE49-F238E27FC236}">
              <a16:creationId xmlns:a16="http://schemas.microsoft.com/office/drawing/2014/main" id="{512791DF-6574-475B-B6AF-A737308B1C54}"/>
            </a:ext>
          </a:extLst>
        </xdr:cNvPr>
        <xdr:cNvSpPr txBox="1"/>
      </xdr:nvSpPr>
      <xdr:spPr>
        <a:xfrm>
          <a:off x="10528300" y="165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115546</xdr:rowOff>
    </xdr:from>
    <xdr:to>
      <xdr:col>50</xdr:col>
      <xdr:colOff>165100</xdr:colOff>
      <xdr:row>97</xdr:row>
      <xdr:rowOff>45696</xdr:rowOff>
    </xdr:to>
    <xdr:sp macro="" textlink="">
      <xdr:nvSpPr>
        <xdr:cNvPr id="487" name="楕円 486">
          <a:extLst>
            <a:ext uri="{FF2B5EF4-FFF2-40B4-BE49-F238E27FC236}">
              <a16:creationId xmlns:a16="http://schemas.microsoft.com/office/drawing/2014/main" id="{BF6425A6-7468-4375-979C-AB6F918BC15C}"/>
            </a:ext>
          </a:extLst>
        </xdr:cNvPr>
        <xdr:cNvSpPr/>
      </xdr:nvSpPr>
      <xdr:spPr>
        <a:xfrm>
          <a:off x="9588500" y="165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36823</xdr:rowOff>
    </xdr:from>
    <xdr:ext cx="534377" cy="259045"/>
    <xdr:sp macro="" textlink="">
      <xdr:nvSpPr>
        <xdr:cNvPr id="488" name="テキスト ボックス 487">
          <a:extLst>
            <a:ext uri="{FF2B5EF4-FFF2-40B4-BE49-F238E27FC236}">
              <a16:creationId xmlns:a16="http://schemas.microsoft.com/office/drawing/2014/main" id="{DE67CBAD-B9AC-4DA0-AB7B-79E3E8921AD6}"/>
            </a:ext>
          </a:extLst>
        </xdr:cNvPr>
        <xdr:cNvSpPr txBox="1"/>
      </xdr:nvSpPr>
      <xdr:spPr>
        <a:xfrm>
          <a:off x="9372111" y="166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58382</xdr:rowOff>
    </xdr:from>
    <xdr:to>
      <xdr:col>46</xdr:col>
      <xdr:colOff>38100</xdr:colOff>
      <xdr:row>95</xdr:row>
      <xdr:rowOff>159982</xdr:rowOff>
    </xdr:to>
    <xdr:sp macro="" textlink="">
      <xdr:nvSpPr>
        <xdr:cNvPr id="489" name="楕円 488">
          <a:extLst>
            <a:ext uri="{FF2B5EF4-FFF2-40B4-BE49-F238E27FC236}">
              <a16:creationId xmlns:a16="http://schemas.microsoft.com/office/drawing/2014/main" id="{C0BC378A-80AE-43E4-82EA-09ED3012E6B8}"/>
            </a:ext>
          </a:extLst>
        </xdr:cNvPr>
        <xdr:cNvSpPr/>
      </xdr:nvSpPr>
      <xdr:spPr>
        <a:xfrm>
          <a:off x="8699500" y="163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5059</xdr:rowOff>
    </xdr:from>
    <xdr:ext cx="534377" cy="259045"/>
    <xdr:sp macro="" textlink="">
      <xdr:nvSpPr>
        <xdr:cNvPr id="490" name="テキスト ボックス 489">
          <a:extLst>
            <a:ext uri="{FF2B5EF4-FFF2-40B4-BE49-F238E27FC236}">
              <a16:creationId xmlns:a16="http://schemas.microsoft.com/office/drawing/2014/main" id="{C714B7A8-354C-4264-A4F0-0F9AE6520D39}"/>
            </a:ext>
          </a:extLst>
        </xdr:cNvPr>
        <xdr:cNvSpPr txBox="1"/>
      </xdr:nvSpPr>
      <xdr:spPr>
        <a:xfrm>
          <a:off x="8483111" y="161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61697</xdr:rowOff>
    </xdr:from>
    <xdr:to>
      <xdr:col>41</xdr:col>
      <xdr:colOff>101600</xdr:colOff>
      <xdr:row>95</xdr:row>
      <xdr:rowOff>163297</xdr:rowOff>
    </xdr:to>
    <xdr:sp macro="" textlink="">
      <xdr:nvSpPr>
        <xdr:cNvPr id="491" name="楕円 490">
          <a:extLst>
            <a:ext uri="{FF2B5EF4-FFF2-40B4-BE49-F238E27FC236}">
              <a16:creationId xmlns:a16="http://schemas.microsoft.com/office/drawing/2014/main" id="{496C4C90-01BE-4315-BBCA-A2902F926748}"/>
            </a:ext>
          </a:extLst>
        </xdr:cNvPr>
        <xdr:cNvSpPr/>
      </xdr:nvSpPr>
      <xdr:spPr>
        <a:xfrm>
          <a:off x="7810500" y="1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8374</xdr:rowOff>
    </xdr:from>
    <xdr:ext cx="534377" cy="259045"/>
    <xdr:sp macro="" textlink="">
      <xdr:nvSpPr>
        <xdr:cNvPr id="492" name="テキスト ボックス 491">
          <a:extLst>
            <a:ext uri="{FF2B5EF4-FFF2-40B4-BE49-F238E27FC236}">
              <a16:creationId xmlns:a16="http://schemas.microsoft.com/office/drawing/2014/main" id="{42D13F84-BC7C-4A22-8A61-0D09ED276B34}"/>
            </a:ext>
          </a:extLst>
        </xdr:cNvPr>
        <xdr:cNvSpPr txBox="1"/>
      </xdr:nvSpPr>
      <xdr:spPr>
        <a:xfrm>
          <a:off x="7594111" y="161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41680</xdr:rowOff>
    </xdr:from>
    <xdr:to>
      <xdr:col>36</xdr:col>
      <xdr:colOff>165100</xdr:colOff>
      <xdr:row>96</xdr:row>
      <xdr:rowOff>143280</xdr:rowOff>
    </xdr:to>
    <xdr:sp macro="" textlink="">
      <xdr:nvSpPr>
        <xdr:cNvPr id="493" name="楕円 492">
          <a:extLst>
            <a:ext uri="{FF2B5EF4-FFF2-40B4-BE49-F238E27FC236}">
              <a16:creationId xmlns:a16="http://schemas.microsoft.com/office/drawing/2014/main" id="{DA4A2568-409A-4859-9472-0CB5B0C64777}"/>
            </a:ext>
          </a:extLst>
        </xdr:cNvPr>
        <xdr:cNvSpPr/>
      </xdr:nvSpPr>
      <xdr:spPr>
        <a:xfrm>
          <a:off x="6921500" y="165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159807</xdr:rowOff>
    </xdr:from>
    <xdr:ext cx="534377" cy="259045"/>
    <xdr:sp macro="" textlink="">
      <xdr:nvSpPr>
        <xdr:cNvPr id="494" name="テキスト ボックス 493">
          <a:extLst>
            <a:ext uri="{FF2B5EF4-FFF2-40B4-BE49-F238E27FC236}">
              <a16:creationId xmlns:a16="http://schemas.microsoft.com/office/drawing/2014/main" id="{6C5012D3-6088-4014-808C-611DB6B29F4C}"/>
            </a:ext>
          </a:extLst>
        </xdr:cNvPr>
        <xdr:cNvSpPr txBox="1"/>
      </xdr:nvSpPr>
      <xdr:spPr>
        <a:xfrm>
          <a:off x="6705111" y="162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93597964-903E-4368-9C65-63ADA49811E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29E8C202-FECB-4B3E-93F4-D96E428AF82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A73F5F13-A4B9-48D7-8EA9-06BCB0EC856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D846E957-C5C2-4D13-910B-1D67264C3DB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7D0117A7-21E8-4C27-A484-6E4D07212E1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A8F02B4B-B0E2-4183-87B4-60827BD3C81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932997A-4866-4383-93A0-851E7665C2AA}"/>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3A499683-2B77-4CF9-9B13-C908531E331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FF721911-CFB7-4D77-9C7E-DCD5EDCE44B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1C6E4E8D-22AB-4BDF-A71C-E2872D750C0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AE0C4E33-BE36-4536-9988-C7FAAAFC2708}"/>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2C44EF2E-14B2-4EB0-8908-3FA5C02B20EC}"/>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C54FCEDA-A737-40BA-9BBD-6DA5EF5510AF}"/>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E79FA05B-2636-492B-94FC-E7E8AE6A8E5D}"/>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95D63E57-E55D-420B-8B7C-499A779D7DA1}"/>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D672BE2D-F18B-4AFA-9C09-D4AE8A27805E}"/>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3AD98074-F888-4734-84FE-8360E77BC488}"/>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347EC176-885B-42CA-8469-9591D4E1CE79}"/>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F993F7C7-91C8-47D6-BCDD-10447B355E5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DB169859-9F1F-49FA-A86B-C36BFEDF9009}"/>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42D6BB67-E0FE-40D9-B112-CED0521D96C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3B2A5E8B-AEF8-46B5-9476-20F52F8AEACD}"/>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2C34E3A5-50A9-4EEE-A9FF-A28A45F00E7E}"/>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3D217199-0AD8-4AB7-B084-077D09BE06A9}"/>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a:extLst>
            <a:ext uri="{FF2B5EF4-FFF2-40B4-BE49-F238E27FC236}">
              <a16:creationId xmlns:a16="http://schemas.microsoft.com/office/drawing/2014/main" id="{E309110B-E59F-440C-B7A9-1BD058416D3B}"/>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a:extLst>
            <a:ext uri="{FF2B5EF4-FFF2-40B4-BE49-F238E27FC236}">
              <a16:creationId xmlns:a16="http://schemas.microsoft.com/office/drawing/2014/main" id="{5B6FC603-5B6D-4A6C-A8D0-15AD34CDF231}"/>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72857</xdr:rowOff>
    </xdr:from>
    <xdr:to>
      <xdr:col>85</xdr:col>
      <xdr:colOff>127000</xdr:colOff>
      <xdr:row>38</xdr:row>
      <xdr:rowOff>95809</xdr:rowOff>
    </xdr:to>
    <xdr:cxnSp macro="">
      <xdr:nvCxnSpPr>
        <xdr:cNvPr id="521" name="直線コネクタ 520">
          <a:extLst>
            <a:ext uri="{FF2B5EF4-FFF2-40B4-BE49-F238E27FC236}">
              <a16:creationId xmlns:a16="http://schemas.microsoft.com/office/drawing/2014/main" id="{A24A3A67-420B-4393-829A-610B37DBA1F9}"/>
            </a:ext>
          </a:extLst>
        </xdr:cNvPr>
        <xdr:cNvCxnSpPr/>
      </xdr:nvCxnSpPr>
      <xdr:spPr>
        <a:xfrm flipV="1">
          <a:off x="15481300" y="6416507"/>
          <a:ext cx="838200" cy="19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79900</xdr:rowOff>
    </xdr:from>
    <xdr:ext cx="469744" cy="259045"/>
    <xdr:sp macro="" textlink="">
      <xdr:nvSpPr>
        <xdr:cNvPr id="522" name="災害復旧事業費平均値テキスト">
          <a:extLst>
            <a:ext uri="{FF2B5EF4-FFF2-40B4-BE49-F238E27FC236}">
              <a16:creationId xmlns:a16="http://schemas.microsoft.com/office/drawing/2014/main" id="{BA09A4C6-EF1D-46AF-BF15-118B5187E75A}"/>
            </a:ext>
          </a:extLst>
        </xdr:cNvPr>
        <xdr:cNvSpPr txBox="1"/>
      </xdr:nvSpPr>
      <xdr:spPr>
        <a:xfrm>
          <a:off x="16370300" y="642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a:extLst>
            <a:ext uri="{FF2B5EF4-FFF2-40B4-BE49-F238E27FC236}">
              <a16:creationId xmlns:a16="http://schemas.microsoft.com/office/drawing/2014/main" id="{A1CEC4A8-9A76-4E1D-A88D-97B883C4A838}"/>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26177</xdr:rowOff>
    </xdr:from>
    <xdr:to>
      <xdr:col>81</xdr:col>
      <xdr:colOff>50800</xdr:colOff>
      <xdr:row>38</xdr:row>
      <xdr:rowOff>95809</xdr:rowOff>
    </xdr:to>
    <xdr:cxnSp macro="">
      <xdr:nvCxnSpPr>
        <xdr:cNvPr id="524" name="直線コネクタ 523">
          <a:extLst>
            <a:ext uri="{FF2B5EF4-FFF2-40B4-BE49-F238E27FC236}">
              <a16:creationId xmlns:a16="http://schemas.microsoft.com/office/drawing/2014/main" id="{88407C9D-DF8D-4910-9435-C78AA8948F97}"/>
            </a:ext>
          </a:extLst>
        </xdr:cNvPr>
        <xdr:cNvCxnSpPr/>
      </xdr:nvCxnSpPr>
      <xdr:spPr>
        <a:xfrm>
          <a:off x="14592300" y="6541277"/>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a:extLst>
            <a:ext uri="{FF2B5EF4-FFF2-40B4-BE49-F238E27FC236}">
              <a16:creationId xmlns:a16="http://schemas.microsoft.com/office/drawing/2014/main" id="{3E6EBFD1-4D2D-4616-8AA0-593AF78E638F}"/>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6" name="テキスト ボックス 525">
          <a:extLst>
            <a:ext uri="{FF2B5EF4-FFF2-40B4-BE49-F238E27FC236}">
              <a16:creationId xmlns:a16="http://schemas.microsoft.com/office/drawing/2014/main" id="{D63BBFB6-3600-4384-B6ED-D248D9EAFA69}"/>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53289</xdr:rowOff>
    </xdr:from>
    <xdr:to>
      <xdr:col>76</xdr:col>
      <xdr:colOff>114300</xdr:colOff>
      <xdr:row>38</xdr:row>
      <xdr:rowOff>26177</xdr:rowOff>
    </xdr:to>
    <xdr:cxnSp macro="">
      <xdr:nvCxnSpPr>
        <xdr:cNvPr id="527" name="直線コネクタ 526">
          <a:extLst>
            <a:ext uri="{FF2B5EF4-FFF2-40B4-BE49-F238E27FC236}">
              <a16:creationId xmlns:a16="http://schemas.microsoft.com/office/drawing/2014/main" id="{BF364BBD-B9E8-4627-88B9-4AFCFA2E7A41}"/>
            </a:ext>
          </a:extLst>
        </xdr:cNvPr>
        <xdr:cNvCxnSpPr/>
      </xdr:nvCxnSpPr>
      <xdr:spPr>
        <a:xfrm>
          <a:off x="13703300" y="6396939"/>
          <a:ext cx="889000" cy="14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8" name="フローチャート: 判断 527">
          <a:extLst>
            <a:ext uri="{FF2B5EF4-FFF2-40B4-BE49-F238E27FC236}">
              <a16:creationId xmlns:a16="http://schemas.microsoft.com/office/drawing/2014/main" id="{E8AF525B-C08E-43E2-A034-DF266D343276}"/>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9" name="テキスト ボックス 528">
          <a:extLst>
            <a:ext uri="{FF2B5EF4-FFF2-40B4-BE49-F238E27FC236}">
              <a16:creationId xmlns:a16="http://schemas.microsoft.com/office/drawing/2014/main" id="{31640F6A-5B6E-4B29-92A0-DA7B94FC0E3B}"/>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51003</xdr:rowOff>
    </xdr:from>
    <xdr:to>
      <xdr:col>71</xdr:col>
      <xdr:colOff>177800</xdr:colOff>
      <xdr:row>37</xdr:row>
      <xdr:rowOff>53289</xdr:rowOff>
    </xdr:to>
    <xdr:cxnSp macro="">
      <xdr:nvCxnSpPr>
        <xdr:cNvPr id="530" name="直線コネクタ 529">
          <a:extLst>
            <a:ext uri="{FF2B5EF4-FFF2-40B4-BE49-F238E27FC236}">
              <a16:creationId xmlns:a16="http://schemas.microsoft.com/office/drawing/2014/main" id="{7231AE14-8EAC-45DF-BB88-822D340B19C9}"/>
            </a:ext>
          </a:extLst>
        </xdr:cNvPr>
        <xdr:cNvCxnSpPr/>
      </xdr:nvCxnSpPr>
      <xdr:spPr>
        <a:xfrm>
          <a:off x="12814300" y="5708853"/>
          <a:ext cx="889000" cy="6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1" name="フローチャート: 判断 530">
          <a:extLst>
            <a:ext uri="{FF2B5EF4-FFF2-40B4-BE49-F238E27FC236}">
              <a16:creationId xmlns:a16="http://schemas.microsoft.com/office/drawing/2014/main" id="{C5857A6B-5566-4E8D-AF58-DFEAA395598B}"/>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2" name="テキスト ボックス 531">
          <a:extLst>
            <a:ext uri="{FF2B5EF4-FFF2-40B4-BE49-F238E27FC236}">
              <a16:creationId xmlns:a16="http://schemas.microsoft.com/office/drawing/2014/main" id="{8A9A7865-4D44-49D8-B1A8-F80629F3ED53}"/>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3" name="フローチャート: 判断 532">
          <a:extLst>
            <a:ext uri="{FF2B5EF4-FFF2-40B4-BE49-F238E27FC236}">
              <a16:creationId xmlns:a16="http://schemas.microsoft.com/office/drawing/2014/main" id="{A5978EBC-D8FB-462E-BE78-33AA9D28DB0C}"/>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4" name="テキスト ボックス 533">
          <a:extLst>
            <a:ext uri="{FF2B5EF4-FFF2-40B4-BE49-F238E27FC236}">
              <a16:creationId xmlns:a16="http://schemas.microsoft.com/office/drawing/2014/main" id="{C6204249-F342-442F-9535-06FA7E1B8D21}"/>
            </a:ext>
          </a:extLst>
        </xdr:cNvPr>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EC9ECB76-496E-45FA-9511-F938A0C2703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654B1C7-906B-4550-B0CD-FFBDC3E8C0B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AB00B82C-8979-45A2-8D98-D909A8C4A63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1C0F82A-2811-4634-9AFC-0F5A637F170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4DB27FA-DA28-4307-8800-F3C1E003472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22057</xdr:rowOff>
    </xdr:from>
    <xdr:to>
      <xdr:col>85</xdr:col>
      <xdr:colOff>177800</xdr:colOff>
      <xdr:row>37</xdr:row>
      <xdr:rowOff>123657</xdr:rowOff>
    </xdr:to>
    <xdr:sp macro="" textlink="">
      <xdr:nvSpPr>
        <xdr:cNvPr id="540" name="楕円 539">
          <a:extLst>
            <a:ext uri="{FF2B5EF4-FFF2-40B4-BE49-F238E27FC236}">
              <a16:creationId xmlns:a16="http://schemas.microsoft.com/office/drawing/2014/main" id="{0DF128CB-E7C3-4BA8-AB9D-7B4248A0764C}"/>
            </a:ext>
          </a:extLst>
        </xdr:cNvPr>
        <xdr:cNvSpPr/>
      </xdr:nvSpPr>
      <xdr:spPr>
        <a:xfrm>
          <a:off x="16268700" y="63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44934</xdr:rowOff>
    </xdr:from>
    <xdr:ext cx="469744" cy="259045"/>
    <xdr:sp macro="" textlink="">
      <xdr:nvSpPr>
        <xdr:cNvPr id="541" name="災害復旧事業費該当値テキスト">
          <a:extLst>
            <a:ext uri="{FF2B5EF4-FFF2-40B4-BE49-F238E27FC236}">
              <a16:creationId xmlns:a16="http://schemas.microsoft.com/office/drawing/2014/main" id="{3DED28A5-050F-44F6-B285-6F7591ED8F5F}"/>
            </a:ext>
          </a:extLst>
        </xdr:cNvPr>
        <xdr:cNvSpPr txBox="1"/>
      </xdr:nvSpPr>
      <xdr:spPr>
        <a:xfrm>
          <a:off x="16370300" y="621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45009</xdr:rowOff>
    </xdr:from>
    <xdr:to>
      <xdr:col>81</xdr:col>
      <xdr:colOff>101600</xdr:colOff>
      <xdr:row>38</xdr:row>
      <xdr:rowOff>146609</xdr:rowOff>
    </xdr:to>
    <xdr:sp macro="" textlink="">
      <xdr:nvSpPr>
        <xdr:cNvPr id="542" name="楕円 541">
          <a:extLst>
            <a:ext uri="{FF2B5EF4-FFF2-40B4-BE49-F238E27FC236}">
              <a16:creationId xmlns:a16="http://schemas.microsoft.com/office/drawing/2014/main" id="{696BEF33-3B6F-4757-963E-52B8C02ED73A}"/>
            </a:ext>
          </a:extLst>
        </xdr:cNvPr>
        <xdr:cNvSpPr/>
      </xdr:nvSpPr>
      <xdr:spPr>
        <a:xfrm>
          <a:off x="15430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137736</xdr:rowOff>
    </xdr:from>
    <xdr:ext cx="378565" cy="259045"/>
    <xdr:sp macro="" textlink="">
      <xdr:nvSpPr>
        <xdr:cNvPr id="543" name="テキスト ボックス 542">
          <a:extLst>
            <a:ext uri="{FF2B5EF4-FFF2-40B4-BE49-F238E27FC236}">
              <a16:creationId xmlns:a16="http://schemas.microsoft.com/office/drawing/2014/main" id="{024A7211-BAC4-4BB7-9A8E-AAFB9CEDBA95}"/>
            </a:ext>
          </a:extLst>
        </xdr:cNvPr>
        <xdr:cNvSpPr txBox="1"/>
      </xdr:nvSpPr>
      <xdr:spPr>
        <a:xfrm>
          <a:off x="15292017" y="66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146827</xdr:rowOff>
    </xdr:from>
    <xdr:to>
      <xdr:col>76</xdr:col>
      <xdr:colOff>165100</xdr:colOff>
      <xdr:row>38</xdr:row>
      <xdr:rowOff>76977</xdr:rowOff>
    </xdr:to>
    <xdr:sp macro="" textlink="">
      <xdr:nvSpPr>
        <xdr:cNvPr id="544" name="楕円 543">
          <a:extLst>
            <a:ext uri="{FF2B5EF4-FFF2-40B4-BE49-F238E27FC236}">
              <a16:creationId xmlns:a16="http://schemas.microsoft.com/office/drawing/2014/main" id="{B97CD129-DEA8-4202-8839-9EE230908487}"/>
            </a:ext>
          </a:extLst>
        </xdr:cNvPr>
        <xdr:cNvSpPr/>
      </xdr:nvSpPr>
      <xdr:spPr>
        <a:xfrm>
          <a:off x="14541500" y="6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68104</xdr:rowOff>
    </xdr:from>
    <xdr:ext cx="469744" cy="259045"/>
    <xdr:sp macro="" textlink="">
      <xdr:nvSpPr>
        <xdr:cNvPr id="545" name="テキスト ボックス 544">
          <a:extLst>
            <a:ext uri="{FF2B5EF4-FFF2-40B4-BE49-F238E27FC236}">
              <a16:creationId xmlns:a16="http://schemas.microsoft.com/office/drawing/2014/main" id="{338A05A6-DBC9-47B1-ADD0-C9ED086FAEA1}"/>
            </a:ext>
          </a:extLst>
        </xdr:cNvPr>
        <xdr:cNvSpPr txBox="1"/>
      </xdr:nvSpPr>
      <xdr:spPr>
        <a:xfrm>
          <a:off x="14357428" y="658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2489</xdr:rowOff>
    </xdr:from>
    <xdr:to>
      <xdr:col>72</xdr:col>
      <xdr:colOff>38100</xdr:colOff>
      <xdr:row>37</xdr:row>
      <xdr:rowOff>104089</xdr:rowOff>
    </xdr:to>
    <xdr:sp macro="" textlink="">
      <xdr:nvSpPr>
        <xdr:cNvPr id="546" name="楕円 545">
          <a:extLst>
            <a:ext uri="{FF2B5EF4-FFF2-40B4-BE49-F238E27FC236}">
              <a16:creationId xmlns:a16="http://schemas.microsoft.com/office/drawing/2014/main" id="{B0CE9DC7-22B6-4492-81D3-37EE5B1B9F62}"/>
            </a:ext>
          </a:extLst>
        </xdr:cNvPr>
        <xdr:cNvSpPr/>
      </xdr:nvSpPr>
      <xdr:spPr>
        <a:xfrm>
          <a:off x="13652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95216</xdr:rowOff>
    </xdr:from>
    <xdr:ext cx="469744" cy="259045"/>
    <xdr:sp macro="" textlink="">
      <xdr:nvSpPr>
        <xdr:cNvPr id="547" name="テキスト ボックス 546">
          <a:extLst>
            <a:ext uri="{FF2B5EF4-FFF2-40B4-BE49-F238E27FC236}">
              <a16:creationId xmlns:a16="http://schemas.microsoft.com/office/drawing/2014/main" id="{D26F83C9-8AE0-433F-BA0A-738DCAB1C0DC}"/>
            </a:ext>
          </a:extLst>
        </xdr:cNvPr>
        <xdr:cNvSpPr txBox="1"/>
      </xdr:nvSpPr>
      <xdr:spPr>
        <a:xfrm>
          <a:off x="13468428" y="64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203</xdr:rowOff>
    </xdr:from>
    <xdr:to>
      <xdr:col>67</xdr:col>
      <xdr:colOff>101600</xdr:colOff>
      <xdr:row>33</xdr:row>
      <xdr:rowOff>101803</xdr:rowOff>
    </xdr:to>
    <xdr:sp macro="" textlink="">
      <xdr:nvSpPr>
        <xdr:cNvPr id="548" name="楕円 547">
          <a:extLst>
            <a:ext uri="{FF2B5EF4-FFF2-40B4-BE49-F238E27FC236}">
              <a16:creationId xmlns:a16="http://schemas.microsoft.com/office/drawing/2014/main" id="{98B207A7-207D-4B67-BD56-EFC78BFA7C6A}"/>
            </a:ext>
          </a:extLst>
        </xdr:cNvPr>
        <xdr:cNvSpPr/>
      </xdr:nvSpPr>
      <xdr:spPr>
        <a:xfrm>
          <a:off x="127635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118330</xdr:rowOff>
    </xdr:from>
    <xdr:ext cx="534377" cy="259045"/>
    <xdr:sp macro="" textlink="">
      <xdr:nvSpPr>
        <xdr:cNvPr id="549" name="テキスト ボックス 548">
          <a:extLst>
            <a:ext uri="{FF2B5EF4-FFF2-40B4-BE49-F238E27FC236}">
              <a16:creationId xmlns:a16="http://schemas.microsoft.com/office/drawing/2014/main" id="{1997225F-382D-4505-B8A3-F876B09E30D7}"/>
            </a:ext>
          </a:extLst>
        </xdr:cNvPr>
        <xdr:cNvSpPr txBox="1"/>
      </xdr:nvSpPr>
      <xdr:spPr>
        <a:xfrm>
          <a:off x="12547111" y="54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A22C6B9D-CEFA-4BCF-924C-00AE7DEAFA2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A771BD53-68F8-4BAF-9EF0-F17E5AFE41B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34D91349-EF5F-477A-9172-281252F20D0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F213400C-E918-4681-9CD5-0D134684B0D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6BB8EEC1-E48A-49F6-BC46-2F8EE7F1518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1D0FE30F-E486-4A7F-9491-F727E0B4D1C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CB3D1199-EF7B-4846-B9FD-8F23E0D1D49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89D4CA79-850A-4E92-AEBB-61A4DE980AB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3F757EA1-4A7E-48E1-8B5C-01C5D2C3A55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5E2BFEF5-134C-48E9-A6C1-0AFF861696B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5262E9B5-175E-4FB5-BE6D-9DD08127B60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7EA68182-6CCA-4F1E-9851-545A9C2C903C}"/>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E0880C2B-EE8F-4BCD-8169-136A3E3D687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26602D55-B2E6-4AFF-A089-07E1417A396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78E49DEA-5F92-4B3A-B8ED-2DADC876B7F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635349FC-3238-471B-B774-CAAEB2ECBEA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3DC95489-D7FB-4FEB-A057-104E88E428C6}"/>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1A7A44CB-9048-499F-B6F8-DA17361CAB5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30D65E98-D80D-4914-A995-27D23F6DB90A}"/>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6316523D-1725-4617-9B8E-9C8459DD167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676ED42E-2162-4631-BF91-E768A05F902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3DB6AAA4-045D-4804-9E43-47C4F5853B4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C43560D0-4964-4445-A52C-B3DA7F3CB5E8}"/>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C9B892C-3BCC-469C-AFC3-6269D428178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29C6AEC8-0CFE-4836-9E7F-675551324AD2}"/>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3C62FED4-1AEC-4925-8F25-874F97325456}"/>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FBED7F4A-46B0-452F-B35A-8AC8D5CD230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ABC25B24-BFC7-4483-9201-576CA229E7EA}"/>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3C1C9558-28A5-4690-90F5-2272FDB8977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7A151B56-2839-4A54-98BD-1BD0AD95AE1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B4CA4EE8-9372-4E20-AEB7-22002B4EE69B}"/>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A802A750-1414-4D1B-9C2C-ED7197B46F6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8642EDF3-A2CC-4E9C-B89C-8D9F96EAE7F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D8DDC704-9A9C-49F5-8D56-AA64E6F2F5A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CF1A7A54-7877-4422-88F5-B8E3FE3B4A8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C010ADC7-B714-4014-B9B3-39329424ADE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B85B6FC2-542F-4415-9E9A-5E1107D642F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906192F-2D51-4331-BDC3-E924FB4A886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E08D3E4-F1CE-4EA1-9E02-07018828089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477BCE5C-983E-4048-BAE9-76E636AF609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B4906F06-8717-4D1A-9779-23291CF24BB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AFF19C10-8B6C-4905-98B5-58C300D50837}"/>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D8019B68-F2A6-4EC0-B715-0CF1C3F45F76}"/>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A00BE20D-1D16-4568-A805-5F5258EA897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BBAF1C6D-BE4F-40CD-BCF0-4B466A6AB988}"/>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E3E04167-9C9A-43F1-B7F5-26B42545EB8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D2FEEABB-BE91-419A-8F32-C11AF245D28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4F541520-912F-4A3A-8092-6F79D92EBBD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DFC67A00-6042-4EAA-B9B5-864DC589E2B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BFE09E96-5518-4284-86A4-CDEDB215098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40CE07EF-3618-49C3-85D3-91FDC7C4AB9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9E23D29A-B510-4FFE-9925-A303C80A027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1B92822F-0CF4-4BD5-8190-F2C2CE3E37C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8338859B-DAEF-4632-9EE1-7AD6A9D25DF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371BCBE0-5194-4E99-8274-0203C744421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A56D442F-BE54-4BC6-BEF2-242C2619ECA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F58D1AD6-7281-4BEF-A887-8E7B31E0754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69417296-065C-4794-9333-DD5CADEBAFF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12220D9-7960-49E4-B320-ACC6EB7EBC3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9355E58D-45C9-467F-BE88-F4CED7E3E98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2E6E2F91-F17F-41AD-AB2F-3E6632AEF5E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16ECFE3-99ED-4AD1-8D12-364682D11C5B}"/>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DB800723-E9A6-4A89-90EE-EB1D597CAA7A}"/>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C0CC18F5-421B-402B-8144-132DD787D30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F6B55191-AC25-4AB2-B779-F0D3614FC6DD}"/>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49C130BF-2592-4F37-A7A9-E97F8991950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42F96A7C-D42C-40F2-A81F-AF426EEB2D0D}"/>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F833BA51-2A3E-4146-B418-5B80F99CD32D}"/>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5F1569C0-2B63-428E-BF63-3D26DBA8E9AB}"/>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3E7802D7-5537-4730-A6BE-7869E6EB44A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C8D1355F-03F9-4BCF-8C14-951BE20552A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EF0B888D-0FC4-443A-B5C5-D78DE41C2A8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2" name="直線コネクタ 621">
          <a:extLst>
            <a:ext uri="{FF2B5EF4-FFF2-40B4-BE49-F238E27FC236}">
              <a16:creationId xmlns:a16="http://schemas.microsoft.com/office/drawing/2014/main" id="{6D40E1C8-C4B2-4C45-8C6A-B9A901D33FF7}"/>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3" name="公債費最小値テキスト">
          <a:extLst>
            <a:ext uri="{FF2B5EF4-FFF2-40B4-BE49-F238E27FC236}">
              <a16:creationId xmlns:a16="http://schemas.microsoft.com/office/drawing/2014/main" id="{5B03267E-D415-4997-8D4E-D8EB205ADAFD}"/>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4" name="直線コネクタ 623">
          <a:extLst>
            <a:ext uri="{FF2B5EF4-FFF2-40B4-BE49-F238E27FC236}">
              <a16:creationId xmlns:a16="http://schemas.microsoft.com/office/drawing/2014/main" id="{B04960C0-28C8-44F6-92E5-E3AE37283CEB}"/>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5" name="公債費最大値テキスト">
          <a:extLst>
            <a:ext uri="{FF2B5EF4-FFF2-40B4-BE49-F238E27FC236}">
              <a16:creationId xmlns:a16="http://schemas.microsoft.com/office/drawing/2014/main" id="{7BA666D2-E224-43E2-8170-B6890E441FF7}"/>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6" name="直線コネクタ 625">
          <a:extLst>
            <a:ext uri="{FF2B5EF4-FFF2-40B4-BE49-F238E27FC236}">
              <a16:creationId xmlns:a16="http://schemas.microsoft.com/office/drawing/2014/main" id="{F879C727-4141-4507-8E63-A6276C207BBC}"/>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70866</xdr:rowOff>
    </xdr:from>
    <xdr:to>
      <xdr:col>85</xdr:col>
      <xdr:colOff>127000</xdr:colOff>
      <xdr:row>73</xdr:row>
      <xdr:rowOff>112890</xdr:rowOff>
    </xdr:to>
    <xdr:cxnSp macro="">
      <xdr:nvCxnSpPr>
        <xdr:cNvPr id="627" name="直線コネクタ 626">
          <a:extLst>
            <a:ext uri="{FF2B5EF4-FFF2-40B4-BE49-F238E27FC236}">
              <a16:creationId xmlns:a16="http://schemas.microsoft.com/office/drawing/2014/main" id="{D1997A66-9230-42E8-B95B-D3092EBA047C}"/>
            </a:ext>
          </a:extLst>
        </xdr:cNvPr>
        <xdr:cNvCxnSpPr/>
      </xdr:nvCxnSpPr>
      <xdr:spPr>
        <a:xfrm flipV="1">
          <a:off x="15481300" y="12586716"/>
          <a:ext cx="8382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28" name="公債費平均値テキスト">
          <a:extLst>
            <a:ext uri="{FF2B5EF4-FFF2-40B4-BE49-F238E27FC236}">
              <a16:creationId xmlns:a16="http://schemas.microsoft.com/office/drawing/2014/main" id="{3D220246-7D93-425E-9B63-464CF7DB1E8B}"/>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9" name="フローチャート: 判断 628">
          <a:extLst>
            <a:ext uri="{FF2B5EF4-FFF2-40B4-BE49-F238E27FC236}">
              <a16:creationId xmlns:a16="http://schemas.microsoft.com/office/drawing/2014/main" id="{A9CDEF44-EE7D-4990-AE5C-9415F60FA263}"/>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112890</xdr:rowOff>
    </xdr:from>
    <xdr:to>
      <xdr:col>81</xdr:col>
      <xdr:colOff>50800</xdr:colOff>
      <xdr:row>74</xdr:row>
      <xdr:rowOff>20295</xdr:rowOff>
    </xdr:to>
    <xdr:cxnSp macro="">
      <xdr:nvCxnSpPr>
        <xdr:cNvPr id="630" name="直線コネクタ 629">
          <a:extLst>
            <a:ext uri="{FF2B5EF4-FFF2-40B4-BE49-F238E27FC236}">
              <a16:creationId xmlns:a16="http://schemas.microsoft.com/office/drawing/2014/main" id="{A8BBBBEE-DA67-41A1-B002-BC7F2049A120}"/>
            </a:ext>
          </a:extLst>
        </xdr:cNvPr>
        <xdr:cNvCxnSpPr/>
      </xdr:nvCxnSpPr>
      <xdr:spPr>
        <a:xfrm flipV="1">
          <a:off x="14592300" y="12628740"/>
          <a:ext cx="8890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1" name="フローチャート: 判断 630">
          <a:extLst>
            <a:ext uri="{FF2B5EF4-FFF2-40B4-BE49-F238E27FC236}">
              <a16:creationId xmlns:a16="http://schemas.microsoft.com/office/drawing/2014/main" id="{BFDD7339-474F-461F-A6F2-ABEC2950ADD5}"/>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3CB316AF-3DEB-4C34-A9DB-8077EB8C8D2D}"/>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20295</xdr:rowOff>
    </xdr:from>
    <xdr:to>
      <xdr:col>76</xdr:col>
      <xdr:colOff>114300</xdr:colOff>
      <xdr:row>74</xdr:row>
      <xdr:rowOff>50317</xdr:rowOff>
    </xdr:to>
    <xdr:cxnSp macro="">
      <xdr:nvCxnSpPr>
        <xdr:cNvPr id="633" name="直線コネクタ 632">
          <a:extLst>
            <a:ext uri="{FF2B5EF4-FFF2-40B4-BE49-F238E27FC236}">
              <a16:creationId xmlns:a16="http://schemas.microsoft.com/office/drawing/2014/main" id="{F599C6CB-D8EC-4783-BB01-10993C0857C0}"/>
            </a:ext>
          </a:extLst>
        </xdr:cNvPr>
        <xdr:cNvCxnSpPr/>
      </xdr:nvCxnSpPr>
      <xdr:spPr>
        <a:xfrm flipV="1">
          <a:off x="13703300" y="12707595"/>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4" name="フローチャート: 判断 633">
          <a:extLst>
            <a:ext uri="{FF2B5EF4-FFF2-40B4-BE49-F238E27FC236}">
              <a16:creationId xmlns:a16="http://schemas.microsoft.com/office/drawing/2014/main" id="{32529D6C-C392-4924-9E5B-EE7E428D51B2}"/>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D1F1553F-E3CE-4540-BCB5-3B7E81437ACF}"/>
            </a:ext>
          </a:extLst>
        </xdr:cNvPr>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47472</xdr:rowOff>
    </xdr:from>
    <xdr:to>
      <xdr:col>71</xdr:col>
      <xdr:colOff>177800</xdr:colOff>
      <xdr:row>74</xdr:row>
      <xdr:rowOff>50317</xdr:rowOff>
    </xdr:to>
    <xdr:cxnSp macro="">
      <xdr:nvCxnSpPr>
        <xdr:cNvPr id="636" name="直線コネクタ 635">
          <a:extLst>
            <a:ext uri="{FF2B5EF4-FFF2-40B4-BE49-F238E27FC236}">
              <a16:creationId xmlns:a16="http://schemas.microsoft.com/office/drawing/2014/main" id="{CB1A2824-BBCA-47ED-93A3-58576DBE0522}"/>
            </a:ext>
          </a:extLst>
        </xdr:cNvPr>
        <xdr:cNvCxnSpPr/>
      </xdr:nvCxnSpPr>
      <xdr:spPr>
        <a:xfrm>
          <a:off x="12814300" y="12734772"/>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7" name="フローチャート: 判断 636">
          <a:extLst>
            <a:ext uri="{FF2B5EF4-FFF2-40B4-BE49-F238E27FC236}">
              <a16:creationId xmlns:a16="http://schemas.microsoft.com/office/drawing/2014/main" id="{F06AF7E8-6088-424C-9566-8D972D56E641}"/>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38" name="テキスト ボックス 637">
          <a:extLst>
            <a:ext uri="{FF2B5EF4-FFF2-40B4-BE49-F238E27FC236}">
              <a16:creationId xmlns:a16="http://schemas.microsoft.com/office/drawing/2014/main" id="{F552D8D9-BB5E-4B6C-8BB3-E35B69047F78}"/>
            </a:ext>
          </a:extLst>
        </xdr:cNvPr>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9" name="フローチャート: 判断 638">
          <a:extLst>
            <a:ext uri="{FF2B5EF4-FFF2-40B4-BE49-F238E27FC236}">
              <a16:creationId xmlns:a16="http://schemas.microsoft.com/office/drawing/2014/main" id="{C27B8431-0971-4D1A-937B-BB30A5D17F47}"/>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0" name="テキスト ボックス 639">
          <a:extLst>
            <a:ext uri="{FF2B5EF4-FFF2-40B4-BE49-F238E27FC236}">
              <a16:creationId xmlns:a16="http://schemas.microsoft.com/office/drawing/2014/main" id="{80E77813-161D-4FCF-975B-A007D155F48B}"/>
            </a:ext>
          </a:extLst>
        </xdr:cNvPr>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C772B48D-FC83-459C-B933-92AB49EC5DE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9ABC8F7E-35A8-418B-A633-0332D9A9767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90BEE71-8FC4-4365-AB77-5C660FB165A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11217F8B-666B-451F-BDBE-836FFACDF3B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F52DAACF-5C75-4DDE-9140-2E512D103DF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20066</xdr:rowOff>
    </xdr:from>
    <xdr:to>
      <xdr:col>85</xdr:col>
      <xdr:colOff>177800</xdr:colOff>
      <xdr:row>73</xdr:row>
      <xdr:rowOff>121666</xdr:rowOff>
    </xdr:to>
    <xdr:sp macro="" textlink="">
      <xdr:nvSpPr>
        <xdr:cNvPr id="646" name="楕円 645">
          <a:extLst>
            <a:ext uri="{FF2B5EF4-FFF2-40B4-BE49-F238E27FC236}">
              <a16:creationId xmlns:a16="http://schemas.microsoft.com/office/drawing/2014/main" id="{117E48F9-760E-47D0-9571-8D5C28744056}"/>
            </a:ext>
          </a:extLst>
        </xdr:cNvPr>
        <xdr:cNvSpPr/>
      </xdr:nvSpPr>
      <xdr:spPr>
        <a:xfrm>
          <a:off x="16268700" y="125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42943</xdr:rowOff>
    </xdr:from>
    <xdr:ext cx="534377" cy="259045"/>
    <xdr:sp macro="" textlink="">
      <xdr:nvSpPr>
        <xdr:cNvPr id="647" name="公債費該当値テキスト">
          <a:extLst>
            <a:ext uri="{FF2B5EF4-FFF2-40B4-BE49-F238E27FC236}">
              <a16:creationId xmlns:a16="http://schemas.microsoft.com/office/drawing/2014/main" id="{4D14740D-003E-4774-BB4D-600EFF9AE633}"/>
            </a:ext>
          </a:extLst>
        </xdr:cNvPr>
        <xdr:cNvSpPr txBox="1"/>
      </xdr:nvSpPr>
      <xdr:spPr>
        <a:xfrm>
          <a:off x="16370300" y="123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62090</xdr:rowOff>
    </xdr:from>
    <xdr:to>
      <xdr:col>81</xdr:col>
      <xdr:colOff>101600</xdr:colOff>
      <xdr:row>73</xdr:row>
      <xdr:rowOff>163690</xdr:rowOff>
    </xdr:to>
    <xdr:sp macro="" textlink="">
      <xdr:nvSpPr>
        <xdr:cNvPr id="648" name="楕円 647">
          <a:extLst>
            <a:ext uri="{FF2B5EF4-FFF2-40B4-BE49-F238E27FC236}">
              <a16:creationId xmlns:a16="http://schemas.microsoft.com/office/drawing/2014/main" id="{B2A5F194-DD39-4EC4-91B6-ED7BD5CA085D}"/>
            </a:ext>
          </a:extLst>
        </xdr:cNvPr>
        <xdr:cNvSpPr/>
      </xdr:nvSpPr>
      <xdr:spPr>
        <a:xfrm>
          <a:off x="15430500" y="12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8767</xdr:rowOff>
    </xdr:from>
    <xdr:ext cx="534377" cy="259045"/>
    <xdr:sp macro="" textlink="">
      <xdr:nvSpPr>
        <xdr:cNvPr id="649" name="テキスト ボックス 648">
          <a:extLst>
            <a:ext uri="{FF2B5EF4-FFF2-40B4-BE49-F238E27FC236}">
              <a16:creationId xmlns:a16="http://schemas.microsoft.com/office/drawing/2014/main" id="{7748B90A-0B32-422A-BD26-609A372C3659}"/>
            </a:ext>
          </a:extLst>
        </xdr:cNvPr>
        <xdr:cNvSpPr txBox="1"/>
      </xdr:nvSpPr>
      <xdr:spPr>
        <a:xfrm>
          <a:off x="15214111" y="123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140945</xdr:rowOff>
    </xdr:from>
    <xdr:to>
      <xdr:col>76</xdr:col>
      <xdr:colOff>165100</xdr:colOff>
      <xdr:row>74</xdr:row>
      <xdr:rowOff>71095</xdr:rowOff>
    </xdr:to>
    <xdr:sp macro="" textlink="">
      <xdr:nvSpPr>
        <xdr:cNvPr id="650" name="楕円 649">
          <a:extLst>
            <a:ext uri="{FF2B5EF4-FFF2-40B4-BE49-F238E27FC236}">
              <a16:creationId xmlns:a16="http://schemas.microsoft.com/office/drawing/2014/main" id="{2A99CA8D-DDF7-4886-AC74-838C54A88A90}"/>
            </a:ext>
          </a:extLst>
        </xdr:cNvPr>
        <xdr:cNvSpPr/>
      </xdr:nvSpPr>
      <xdr:spPr>
        <a:xfrm>
          <a:off x="14541500" y="126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87622</xdr:rowOff>
    </xdr:from>
    <xdr:ext cx="534377" cy="259045"/>
    <xdr:sp macro="" textlink="">
      <xdr:nvSpPr>
        <xdr:cNvPr id="651" name="テキスト ボックス 650">
          <a:extLst>
            <a:ext uri="{FF2B5EF4-FFF2-40B4-BE49-F238E27FC236}">
              <a16:creationId xmlns:a16="http://schemas.microsoft.com/office/drawing/2014/main" id="{A3411F3B-AE8B-46A3-8380-0151857D6BE2}"/>
            </a:ext>
          </a:extLst>
        </xdr:cNvPr>
        <xdr:cNvSpPr txBox="1"/>
      </xdr:nvSpPr>
      <xdr:spPr>
        <a:xfrm>
          <a:off x="14325111" y="124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170967</xdr:rowOff>
    </xdr:from>
    <xdr:to>
      <xdr:col>72</xdr:col>
      <xdr:colOff>38100</xdr:colOff>
      <xdr:row>74</xdr:row>
      <xdr:rowOff>101117</xdr:rowOff>
    </xdr:to>
    <xdr:sp macro="" textlink="">
      <xdr:nvSpPr>
        <xdr:cNvPr id="652" name="楕円 651">
          <a:extLst>
            <a:ext uri="{FF2B5EF4-FFF2-40B4-BE49-F238E27FC236}">
              <a16:creationId xmlns:a16="http://schemas.microsoft.com/office/drawing/2014/main" id="{59AFCB38-8634-45B5-AA88-5DD1FCE9DE37}"/>
            </a:ext>
          </a:extLst>
        </xdr:cNvPr>
        <xdr:cNvSpPr/>
      </xdr:nvSpPr>
      <xdr:spPr>
        <a:xfrm>
          <a:off x="13652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117644</xdr:rowOff>
    </xdr:from>
    <xdr:ext cx="534377" cy="259045"/>
    <xdr:sp macro="" textlink="">
      <xdr:nvSpPr>
        <xdr:cNvPr id="653" name="テキスト ボックス 652">
          <a:extLst>
            <a:ext uri="{FF2B5EF4-FFF2-40B4-BE49-F238E27FC236}">
              <a16:creationId xmlns:a16="http://schemas.microsoft.com/office/drawing/2014/main" id="{FF4BD61D-7F17-4AB0-A447-B53F95FC4FB7}"/>
            </a:ext>
          </a:extLst>
        </xdr:cNvPr>
        <xdr:cNvSpPr txBox="1"/>
      </xdr:nvSpPr>
      <xdr:spPr>
        <a:xfrm>
          <a:off x="134361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168122</xdr:rowOff>
    </xdr:from>
    <xdr:to>
      <xdr:col>67</xdr:col>
      <xdr:colOff>101600</xdr:colOff>
      <xdr:row>74</xdr:row>
      <xdr:rowOff>98272</xdr:rowOff>
    </xdr:to>
    <xdr:sp macro="" textlink="">
      <xdr:nvSpPr>
        <xdr:cNvPr id="654" name="楕円 653">
          <a:extLst>
            <a:ext uri="{FF2B5EF4-FFF2-40B4-BE49-F238E27FC236}">
              <a16:creationId xmlns:a16="http://schemas.microsoft.com/office/drawing/2014/main" id="{28C94861-42FF-43A8-B7DB-1A3081C80CA9}"/>
            </a:ext>
          </a:extLst>
        </xdr:cNvPr>
        <xdr:cNvSpPr/>
      </xdr:nvSpPr>
      <xdr:spPr>
        <a:xfrm>
          <a:off x="12763500" y="126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114799</xdr:rowOff>
    </xdr:from>
    <xdr:ext cx="534377" cy="259045"/>
    <xdr:sp macro="" textlink="">
      <xdr:nvSpPr>
        <xdr:cNvPr id="655" name="テキスト ボックス 654">
          <a:extLst>
            <a:ext uri="{FF2B5EF4-FFF2-40B4-BE49-F238E27FC236}">
              <a16:creationId xmlns:a16="http://schemas.microsoft.com/office/drawing/2014/main" id="{2A20542D-8238-43FD-B4C3-1A57C24271A2}"/>
            </a:ext>
          </a:extLst>
        </xdr:cNvPr>
        <xdr:cNvSpPr txBox="1"/>
      </xdr:nvSpPr>
      <xdr:spPr>
        <a:xfrm>
          <a:off x="12547111" y="124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D3861586-4FF1-4C30-BB56-0F4F16AF407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BCBC6A52-FB5F-4437-A3CB-A1EEE7D3854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96A5A40C-A7E2-4133-A8CD-68CA4A9C43C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66720214-13C7-441A-9D86-EA36E0AAA1E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8EBF7CC0-808C-46DB-9426-E99F9AE1D04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1F93DBD-29DC-417D-82EF-65B2C62D443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8482923D-3130-448A-9397-F474F54D98C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CEBBB2D1-F2CE-4C56-BF2D-C6054C966EB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555ED831-A917-4294-AEFE-AEED897E804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BF2BC20-3EB7-4088-BAF0-57436C28168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274D28F1-8EDF-47A4-A949-78B90CF478C9}"/>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15DDBAA8-4BEB-498B-8A4A-B27337D1797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735CF86-6D43-4459-BF50-5FC0E316CBD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27AF481-99D8-4321-AE39-9A4F141F1D3F}"/>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5E987D4C-6C8A-472A-B1C1-968A2BF5BDB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E266698-17B4-4888-8126-38475D54B9B1}"/>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5A012D13-B4F4-4098-9662-5F85384156A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7A528884-21F7-4276-A5DB-32699DBE862E}"/>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D348C379-1A18-4C56-8E90-1DCB4731F4C6}"/>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FEEF0FBF-4AE6-4C38-AFC9-023DACAA7CEB}"/>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DCF25104-4283-4D79-A4F2-3F937DFDCC6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F87BB470-892F-4C72-8B86-E2FA24B881A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6359AE4-731E-487D-B7AB-B86CD1D3308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a:extLst>
            <a:ext uri="{FF2B5EF4-FFF2-40B4-BE49-F238E27FC236}">
              <a16:creationId xmlns:a16="http://schemas.microsoft.com/office/drawing/2014/main" id="{13DF7E26-B86F-424A-95DD-111A4A6FDA9C}"/>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a:extLst>
            <a:ext uri="{FF2B5EF4-FFF2-40B4-BE49-F238E27FC236}">
              <a16:creationId xmlns:a16="http://schemas.microsoft.com/office/drawing/2014/main" id="{F2B9B774-12E0-4F69-A242-D5F0C3BF4BD6}"/>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a:extLst>
            <a:ext uri="{FF2B5EF4-FFF2-40B4-BE49-F238E27FC236}">
              <a16:creationId xmlns:a16="http://schemas.microsoft.com/office/drawing/2014/main" id="{1385E651-4D18-4A82-8E1E-85DF709C2551}"/>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a:extLst>
            <a:ext uri="{FF2B5EF4-FFF2-40B4-BE49-F238E27FC236}">
              <a16:creationId xmlns:a16="http://schemas.microsoft.com/office/drawing/2014/main" id="{C7B5D812-426B-4AEF-9533-A6DC922F46BB}"/>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a:extLst>
            <a:ext uri="{FF2B5EF4-FFF2-40B4-BE49-F238E27FC236}">
              <a16:creationId xmlns:a16="http://schemas.microsoft.com/office/drawing/2014/main" id="{D3AD1623-D1BF-4DAC-AD3E-5D697EC933C9}"/>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169100</xdr:rowOff>
    </xdr:from>
    <xdr:to>
      <xdr:col>85</xdr:col>
      <xdr:colOff>127000</xdr:colOff>
      <xdr:row>98</xdr:row>
      <xdr:rowOff>79959</xdr:rowOff>
    </xdr:to>
    <xdr:cxnSp macro="">
      <xdr:nvCxnSpPr>
        <xdr:cNvPr id="684" name="直線コネクタ 683">
          <a:extLst>
            <a:ext uri="{FF2B5EF4-FFF2-40B4-BE49-F238E27FC236}">
              <a16:creationId xmlns:a16="http://schemas.microsoft.com/office/drawing/2014/main" id="{BEF42264-BD20-4364-9C4B-88E249FADA57}"/>
            </a:ext>
          </a:extLst>
        </xdr:cNvPr>
        <xdr:cNvCxnSpPr/>
      </xdr:nvCxnSpPr>
      <xdr:spPr>
        <a:xfrm>
          <a:off x="15481300" y="16628300"/>
          <a:ext cx="838200" cy="2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a:extLst>
            <a:ext uri="{FF2B5EF4-FFF2-40B4-BE49-F238E27FC236}">
              <a16:creationId xmlns:a16="http://schemas.microsoft.com/office/drawing/2014/main" id="{FC489FFE-8D7E-4542-82CF-80B5114F6673}"/>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a:extLst>
            <a:ext uri="{FF2B5EF4-FFF2-40B4-BE49-F238E27FC236}">
              <a16:creationId xmlns:a16="http://schemas.microsoft.com/office/drawing/2014/main" id="{8065CD26-93A8-4B46-A6D2-E096AD4417CD}"/>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169100</xdr:rowOff>
    </xdr:from>
    <xdr:to>
      <xdr:col>81</xdr:col>
      <xdr:colOff>50800</xdr:colOff>
      <xdr:row>97</xdr:row>
      <xdr:rowOff>169990</xdr:rowOff>
    </xdr:to>
    <xdr:cxnSp macro="">
      <xdr:nvCxnSpPr>
        <xdr:cNvPr id="687" name="直線コネクタ 686">
          <a:extLst>
            <a:ext uri="{FF2B5EF4-FFF2-40B4-BE49-F238E27FC236}">
              <a16:creationId xmlns:a16="http://schemas.microsoft.com/office/drawing/2014/main" id="{253E179C-554F-4C41-A93E-E7A756AA9C0B}"/>
            </a:ext>
          </a:extLst>
        </xdr:cNvPr>
        <xdr:cNvCxnSpPr/>
      </xdr:nvCxnSpPr>
      <xdr:spPr>
        <a:xfrm flipV="1">
          <a:off x="14592300" y="16628300"/>
          <a:ext cx="889000" cy="17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a:extLst>
            <a:ext uri="{FF2B5EF4-FFF2-40B4-BE49-F238E27FC236}">
              <a16:creationId xmlns:a16="http://schemas.microsoft.com/office/drawing/2014/main" id="{CBE6308A-4D63-4C4F-935D-27A469AF673C}"/>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89" name="テキスト ボックス 688">
          <a:extLst>
            <a:ext uri="{FF2B5EF4-FFF2-40B4-BE49-F238E27FC236}">
              <a16:creationId xmlns:a16="http://schemas.microsoft.com/office/drawing/2014/main" id="{E9B959A5-FADC-4466-A98C-FAFCEF370664}"/>
            </a:ext>
          </a:extLst>
        </xdr:cNvPr>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169990</xdr:rowOff>
    </xdr:from>
    <xdr:to>
      <xdr:col>76</xdr:col>
      <xdr:colOff>114300</xdr:colOff>
      <xdr:row>98</xdr:row>
      <xdr:rowOff>22161</xdr:rowOff>
    </xdr:to>
    <xdr:cxnSp macro="">
      <xdr:nvCxnSpPr>
        <xdr:cNvPr id="690" name="直線コネクタ 689">
          <a:extLst>
            <a:ext uri="{FF2B5EF4-FFF2-40B4-BE49-F238E27FC236}">
              <a16:creationId xmlns:a16="http://schemas.microsoft.com/office/drawing/2014/main" id="{8F2302F6-7AB5-434B-B075-6CE516404B9E}"/>
            </a:ext>
          </a:extLst>
        </xdr:cNvPr>
        <xdr:cNvCxnSpPr/>
      </xdr:nvCxnSpPr>
      <xdr:spPr>
        <a:xfrm flipV="1">
          <a:off x="13703300" y="16800640"/>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a:extLst>
            <a:ext uri="{FF2B5EF4-FFF2-40B4-BE49-F238E27FC236}">
              <a16:creationId xmlns:a16="http://schemas.microsoft.com/office/drawing/2014/main" id="{1F545DA6-1F71-4452-BDD1-6A8AF537027F}"/>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2" name="テキスト ボックス 691">
          <a:extLst>
            <a:ext uri="{FF2B5EF4-FFF2-40B4-BE49-F238E27FC236}">
              <a16:creationId xmlns:a16="http://schemas.microsoft.com/office/drawing/2014/main" id="{0F6ACC7E-0B46-4D42-91BB-784EC757D155}"/>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22161</xdr:rowOff>
    </xdr:from>
    <xdr:to>
      <xdr:col>71</xdr:col>
      <xdr:colOff>177800</xdr:colOff>
      <xdr:row>98</xdr:row>
      <xdr:rowOff>22276</xdr:rowOff>
    </xdr:to>
    <xdr:cxnSp macro="">
      <xdr:nvCxnSpPr>
        <xdr:cNvPr id="693" name="直線コネクタ 692">
          <a:extLst>
            <a:ext uri="{FF2B5EF4-FFF2-40B4-BE49-F238E27FC236}">
              <a16:creationId xmlns:a16="http://schemas.microsoft.com/office/drawing/2014/main" id="{E39EBFB9-BF2F-4267-81B4-5CE9A174B49E}"/>
            </a:ext>
          </a:extLst>
        </xdr:cNvPr>
        <xdr:cNvCxnSpPr/>
      </xdr:nvCxnSpPr>
      <xdr:spPr>
        <a:xfrm flipV="1">
          <a:off x="12814300" y="1682426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4" name="フローチャート: 判断 693">
          <a:extLst>
            <a:ext uri="{FF2B5EF4-FFF2-40B4-BE49-F238E27FC236}">
              <a16:creationId xmlns:a16="http://schemas.microsoft.com/office/drawing/2014/main" id="{DAAA75CA-FB00-423B-917A-4646819C676C}"/>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5" name="テキスト ボックス 694">
          <a:extLst>
            <a:ext uri="{FF2B5EF4-FFF2-40B4-BE49-F238E27FC236}">
              <a16:creationId xmlns:a16="http://schemas.microsoft.com/office/drawing/2014/main" id="{1B0CE556-633B-4CD4-9F1A-724449E77F8E}"/>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6" name="フローチャート: 判断 695">
          <a:extLst>
            <a:ext uri="{FF2B5EF4-FFF2-40B4-BE49-F238E27FC236}">
              <a16:creationId xmlns:a16="http://schemas.microsoft.com/office/drawing/2014/main" id="{773E64F9-714F-4DCD-9094-156F44E324BF}"/>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697" name="テキスト ボックス 696">
          <a:extLst>
            <a:ext uri="{FF2B5EF4-FFF2-40B4-BE49-F238E27FC236}">
              <a16:creationId xmlns:a16="http://schemas.microsoft.com/office/drawing/2014/main" id="{E05B9EE1-C8C3-4B37-B1F9-401FB9C54812}"/>
            </a:ext>
          </a:extLst>
        </xdr:cNvPr>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42D02797-F5E9-4D8E-A387-2C45A58577C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3FBEF922-872A-4A99-94CF-3FCE3DDAE67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50DF3EB4-1449-4495-9692-B4F414D3847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218D6385-7D9C-4D61-BC47-F1F05EDA645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8F84DEDA-B9CE-44D6-858C-CF566A8C5A0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29159</xdr:rowOff>
    </xdr:from>
    <xdr:to>
      <xdr:col>85</xdr:col>
      <xdr:colOff>177800</xdr:colOff>
      <xdr:row>98</xdr:row>
      <xdr:rowOff>130759</xdr:rowOff>
    </xdr:to>
    <xdr:sp macro="" textlink="">
      <xdr:nvSpPr>
        <xdr:cNvPr id="703" name="楕円 702">
          <a:extLst>
            <a:ext uri="{FF2B5EF4-FFF2-40B4-BE49-F238E27FC236}">
              <a16:creationId xmlns:a16="http://schemas.microsoft.com/office/drawing/2014/main" id="{EE0298EF-05C7-4E21-8E5D-CB7992781D3F}"/>
            </a:ext>
          </a:extLst>
        </xdr:cNvPr>
        <xdr:cNvSpPr/>
      </xdr:nvSpPr>
      <xdr:spPr>
        <a:xfrm>
          <a:off x="16268700" y="168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7586</xdr:rowOff>
    </xdr:from>
    <xdr:ext cx="534377" cy="259045"/>
    <xdr:sp macro="" textlink="">
      <xdr:nvSpPr>
        <xdr:cNvPr id="704" name="積立金該当値テキスト">
          <a:extLst>
            <a:ext uri="{FF2B5EF4-FFF2-40B4-BE49-F238E27FC236}">
              <a16:creationId xmlns:a16="http://schemas.microsoft.com/office/drawing/2014/main" id="{CF62D9E6-5B2E-46AA-B292-BAD1F2373204}"/>
            </a:ext>
          </a:extLst>
        </xdr:cNvPr>
        <xdr:cNvSpPr txBox="1"/>
      </xdr:nvSpPr>
      <xdr:spPr>
        <a:xfrm>
          <a:off x="16370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118300</xdr:rowOff>
    </xdr:from>
    <xdr:to>
      <xdr:col>81</xdr:col>
      <xdr:colOff>101600</xdr:colOff>
      <xdr:row>97</xdr:row>
      <xdr:rowOff>48450</xdr:rowOff>
    </xdr:to>
    <xdr:sp macro="" textlink="">
      <xdr:nvSpPr>
        <xdr:cNvPr id="705" name="楕円 704">
          <a:extLst>
            <a:ext uri="{FF2B5EF4-FFF2-40B4-BE49-F238E27FC236}">
              <a16:creationId xmlns:a16="http://schemas.microsoft.com/office/drawing/2014/main" id="{3B56BB9B-06E9-49A9-9692-24DBD142C6C2}"/>
            </a:ext>
          </a:extLst>
        </xdr:cNvPr>
        <xdr:cNvSpPr/>
      </xdr:nvSpPr>
      <xdr:spPr>
        <a:xfrm>
          <a:off x="15430500" y="165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64977</xdr:rowOff>
    </xdr:from>
    <xdr:ext cx="534377" cy="259045"/>
    <xdr:sp macro="" textlink="">
      <xdr:nvSpPr>
        <xdr:cNvPr id="706" name="テキスト ボックス 705">
          <a:extLst>
            <a:ext uri="{FF2B5EF4-FFF2-40B4-BE49-F238E27FC236}">
              <a16:creationId xmlns:a16="http://schemas.microsoft.com/office/drawing/2014/main" id="{8A75C6D1-731E-4F61-945F-D2E76D49FA54}"/>
            </a:ext>
          </a:extLst>
        </xdr:cNvPr>
        <xdr:cNvSpPr txBox="1"/>
      </xdr:nvSpPr>
      <xdr:spPr>
        <a:xfrm>
          <a:off x="15214111" y="163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119190</xdr:rowOff>
    </xdr:from>
    <xdr:to>
      <xdr:col>76</xdr:col>
      <xdr:colOff>165100</xdr:colOff>
      <xdr:row>98</xdr:row>
      <xdr:rowOff>49340</xdr:rowOff>
    </xdr:to>
    <xdr:sp macro="" textlink="">
      <xdr:nvSpPr>
        <xdr:cNvPr id="707" name="楕円 706">
          <a:extLst>
            <a:ext uri="{FF2B5EF4-FFF2-40B4-BE49-F238E27FC236}">
              <a16:creationId xmlns:a16="http://schemas.microsoft.com/office/drawing/2014/main" id="{8B445CED-4955-4818-BA33-87437A87AE7E}"/>
            </a:ext>
          </a:extLst>
        </xdr:cNvPr>
        <xdr:cNvSpPr/>
      </xdr:nvSpPr>
      <xdr:spPr>
        <a:xfrm>
          <a:off x="14541500" y="167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40467</xdr:rowOff>
    </xdr:from>
    <xdr:ext cx="534377" cy="259045"/>
    <xdr:sp macro="" textlink="">
      <xdr:nvSpPr>
        <xdr:cNvPr id="708" name="テキスト ボックス 707">
          <a:extLst>
            <a:ext uri="{FF2B5EF4-FFF2-40B4-BE49-F238E27FC236}">
              <a16:creationId xmlns:a16="http://schemas.microsoft.com/office/drawing/2014/main" id="{FB1AA382-A5BA-4318-A2E9-F263AD0AED27}"/>
            </a:ext>
          </a:extLst>
        </xdr:cNvPr>
        <xdr:cNvSpPr txBox="1"/>
      </xdr:nvSpPr>
      <xdr:spPr>
        <a:xfrm>
          <a:off x="14325111" y="1684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142811</xdr:rowOff>
    </xdr:from>
    <xdr:to>
      <xdr:col>72</xdr:col>
      <xdr:colOff>38100</xdr:colOff>
      <xdr:row>98</xdr:row>
      <xdr:rowOff>72961</xdr:rowOff>
    </xdr:to>
    <xdr:sp macro="" textlink="">
      <xdr:nvSpPr>
        <xdr:cNvPr id="709" name="楕円 708">
          <a:extLst>
            <a:ext uri="{FF2B5EF4-FFF2-40B4-BE49-F238E27FC236}">
              <a16:creationId xmlns:a16="http://schemas.microsoft.com/office/drawing/2014/main" id="{08A5EC19-1170-4112-998B-635AD9745AB9}"/>
            </a:ext>
          </a:extLst>
        </xdr:cNvPr>
        <xdr:cNvSpPr/>
      </xdr:nvSpPr>
      <xdr:spPr>
        <a:xfrm>
          <a:off x="13652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64088</xdr:rowOff>
    </xdr:from>
    <xdr:ext cx="534377" cy="259045"/>
    <xdr:sp macro="" textlink="">
      <xdr:nvSpPr>
        <xdr:cNvPr id="710" name="テキスト ボックス 709">
          <a:extLst>
            <a:ext uri="{FF2B5EF4-FFF2-40B4-BE49-F238E27FC236}">
              <a16:creationId xmlns:a16="http://schemas.microsoft.com/office/drawing/2014/main" id="{3B85E367-1179-4CC9-A123-6B562BB3AB5A}"/>
            </a:ext>
          </a:extLst>
        </xdr:cNvPr>
        <xdr:cNvSpPr txBox="1"/>
      </xdr:nvSpPr>
      <xdr:spPr>
        <a:xfrm>
          <a:off x="13436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142926</xdr:rowOff>
    </xdr:from>
    <xdr:to>
      <xdr:col>67</xdr:col>
      <xdr:colOff>101600</xdr:colOff>
      <xdr:row>98</xdr:row>
      <xdr:rowOff>73076</xdr:rowOff>
    </xdr:to>
    <xdr:sp macro="" textlink="">
      <xdr:nvSpPr>
        <xdr:cNvPr id="711" name="楕円 710">
          <a:extLst>
            <a:ext uri="{FF2B5EF4-FFF2-40B4-BE49-F238E27FC236}">
              <a16:creationId xmlns:a16="http://schemas.microsoft.com/office/drawing/2014/main" id="{20C29563-83DF-4D54-975F-93BA9AD9B655}"/>
            </a:ext>
          </a:extLst>
        </xdr:cNvPr>
        <xdr:cNvSpPr/>
      </xdr:nvSpPr>
      <xdr:spPr>
        <a:xfrm>
          <a:off x="12763500" y="167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89603</xdr:rowOff>
    </xdr:from>
    <xdr:ext cx="534377" cy="259045"/>
    <xdr:sp macro="" textlink="">
      <xdr:nvSpPr>
        <xdr:cNvPr id="712" name="テキスト ボックス 711">
          <a:extLst>
            <a:ext uri="{FF2B5EF4-FFF2-40B4-BE49-F238E27FC236}">
              <a16:creationId xmlns:a16="http://schemas.microsoft.com/office/drawing/2014/main" id="{6DFE516D-4FD5-44DC-996C-5DB1B5061DC8}"/>
            </a:ext>
          </a:extLst>
        </xdr:cNvPr>
        <xdr:cNvSpPr txBox="1"/>
      </xdr:nvSpPr>
      <xdr:spPr>
        <a:xfrm>
          <a:off x="12547111" y="165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533F2A8C-F76B-4C9A-A4A6-FF1002B1FA6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77023681-AFF5-469D-A4ED-C082DBC6A4F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1A1967BE-5FCC-458B-8B85-23A5A773E7B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4FE0BB0E-89B0-4AD6-A378-82DF4761702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983343E2-F824-42A0-A329-C5CE6292324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15F41014-A5D0-45A8-A02D-0DD416ADCDE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AB2ADCCA-7A7A-411C-8459-7FD7FE9E402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DDB299F9-3E80-461D-9866-9A1DD87A2D9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A3E9DDE2-B257-4B20-8F2D-34E15365CC5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AC651385-513E-4A33-9059-EB1E2248367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D45FAD9D-4CBD-43B5-B10B-12AE7894C3F4}"/>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3E118017-AB7A-49D1-A411-3070F599CA3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BD64F0C8-D2A7-404B-B253-FED57C37D83B}"/>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a:extLst>
            <a:ext uri="{FF2B5EF4-FFF2-40B4-BE49-F238E27FC236}">
              <a16:creationId xmlns:a16="http://schemas.microsoft.com/office/drawing/2014/main" id="{00DD2256-09AC-48AA-9198-63B4427888F4}"/>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72F73AC1-1F3C-4FAD-86E9-B5DEA86221CA}"/>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a:extLst>
            <a:ext uri="{FF2B5EF4-FFF2-40B4-BE49-F238E27FC236}">
              <a16:creationId xmlns:a16="http://schemas.microsoft.com/office/drawing/2014/main" id="{F68CA27B-FC8A-4710-86B9-DF7E3D7EF46E}"/>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8CEE6CE5-70B9-40C6-8FEE-DA5311039043}"/>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a:extLst>
            <a:ext uri="{FF2B5EF4-FFF2-40B4-BE49-F238E27FC236}">
              <a16:creationId xmlns:a16="http://schemas.microsoft.com/office/drawing/2014/main" id="{515A547C-4719-420F-BD7F-BEB4CACA1BE8}"/>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AAFAF03B-2BC7-4790-96B6-A6C8611F4F9B}"/>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44CCEA98-8A6B-429A-9BAF-0AA3C83B5955}"/>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DF73E8ED-7981-4A11-AB9F-02D0B1F3B1CC}"/>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89EADEC1-06C4-4CDC-8849-12A43F32B24B}"/>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7D07A061-E45C-46AA-AE5A-1043945AF85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3B322507-B9FA-43D4-999A-2CDFFDB384A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62CCB374-175D-468E-B421-F2444978814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28D7636B-AFF6-44F2-B2CF-542983EAF21D}"/>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39F90149-87F5-484B-9EB3-D07B6D8153C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130AE9C4-71B5-4DAB-ABC9-954B0EE976FB}"/>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a:extLst>
            <a:ext uri="{FF2B5EF4-FFF2-40B4-BE49-F238E27FC236}">
              <a16:creationId xmlns:a16="http://schemas.microsoft.com/office/drawing/2014/main" id="{79763451-7FFE-47FE-94D2-D103275A4667}"/>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a:extLst>
            <a:ext uri="{FF2B5EF4-FFF2-40B4-BE49-F238E27FC236}">
              <a16:creationId xmlns:a16="http://schemas.microsoft.com/office/drawing/2014/main" id="{D18B1F50-E889-4341-BADA-36BE221F98DC}"/>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113737</xdr:rowOff>
    </xdr:from>
    <xdr:to>
      <xdr:col>116</xdr:col>
      <xdr:colOff>63500</xdr:colOff>
      <xdr:row>38</xdr:row>
      <xdr:rowOff>130164</xdr:rowOff>
    </xdr:to>
    <xdr:cxnSp macro="">
      <xdr:nvCxnSpPr>
        <xdr:cNvPr id="743" name="直線コネクタ 742">
          <a:extLst>
            <a:ext uri="{FF2B5EF4-FFF2-40B4-BE49-F238E27FC236}">
              <a16:creationId xmlns:a16="http://schemas.microsoft.com/office/drawing/2014/main" id="{204571B5-B489-4C4E-BCDE-B50DFB0F79EE}"/>
            </a:ext>
          </a:extLst>
        </xdr:cNvPr>
        <xdr:cNvCxnSpPr/>
      </xdr:nvCxnSpPr>
      <xdr:spPr>
        <a:xfrm flipV="1">
          <a:off x="21323300" y="6628837"/>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4" name="投資及び出資金平均値テキスト">
          <a:extLst>
            <a:ext uri="{FF2B5EF4-FFF2-40B4-BE49-F238E27FC236}">
              <a16:creationId xmlns:a16="http://schemas.microsoft.com/office/drawing/2014/main" id="{2A723B6C-43B4-4917-BB11-87DF9F51EE82}"/>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a:extLst>
            <a:ext uri="{FF2B5EF4-FFF2-40B4-BE49-F238E27FC236}">
              <a16:creationId xmlns:a16="http://schemas.microsoft.com/office/drawing/2014/main" id="{1EEB72B3-573C-4844-898C-1B6CA4799D88}"/>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130164</xdr:rowOff>
    </xdr:from>
    <xdr:to>
      <xdr:col>111</xdr:col>
      <xdr:colOff>177800</xdr:colOff>
      <xdr:row>39</xdr:row>
      <xdr:rowOff>23440</xdr:rowOff>
    </xdr:to>
    <xdr:cxnSp macro="">
      <xdr:nvCxnSpPr>
        <xdr:cNvPr id="746" name="直線コネクタ 745">
          <a:extLst>
            <a:ext uri="{FF2B5EF4-FFF2-40B4-BE49-F238E27FC236}">
              <a16:creationId xmlns:a16="http://schemas.microsoft.com/office/drawing/2014/main" id="{0FA2039C-0810-4527-8AEC-DB1A596750A8}"/>
            </a:ext>
          </a:extLst>
        </xdr:cNvPr>
        <xdr:cNvCxnSpPr/>
      </xdr:nvCxnSpPr>
      <xdr:spPr>
        <a:xfrm flipV="1">
          <a:off x="20434300" y="6645264"/>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a:extLst>
            <a:ext uri="{FF2B5EF4-FFF2-40B4-BE49-F238E27FC236}">
              <a16:creationId xmlns:a16="http://schemas.microsoft.com/office/drawing/2014/main" id="{81032B4D-B4AA-4B70-AA8C-8F2F5AB38DDA}"/>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BE86A1FC-D1CC-4180-A499-39A1A69543AB}"/>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23440</xdr:rowOff>
    </xdr:from>
    <xdr:to>
      <xdr:col>107</xdr:col>
      <xdr:colOff>50800</xdr:colOff>
      <xdr:row>39</xdr:row>
      <xdr:rowOff>78043</xdr:rowOff>
    </xdr:to>
    <xdr:cxnSp macro="">
      <xdr:nvCxnSpPr>
        <xdr:cNvPr id="749" name="直線コネクタ 748">
          <a:extLst>
            <a:ext uri="{FF2B5EF4-FFF2-40B4-BE49-F238E27FC236}">
              <a16:creationId xmlns:a16="http://schemas.microsoft.com/office/drawing/2014/main" id="{661D3FF9-0192-449D-BA93-15C0CC97E2D4}"/>
            </a:ext>
          </a:extLst>
        </xdr:cNvPr>
        <xdr:cNvCxnSpPr/>
      </xdr:nvCxnSpPr>
      <xdr:spPr>
        <a:xfrm flipV="1">
          <a:off x="19545300" y="6709990"/>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a:extLst>
            <a:ext uri="{FF2B5EF4-FFF2-40B4-BE49-F238E27FC236}">
              <a16:creationId xmlns:a16="http://schemas.microsoft.com/office/drawing/2014/main" id="{79F4C5BD-D3D8-4E0B-86B9-83482D00CFA7}"/>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B5F64F70-3E21-4489-BEAF-37B6769C37F5}"/>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78043</xdr:rowOff>
    </xdr:from>
    <xdr:to>
      <xdr:col>102</xdr:col>
      <xdr:colOff>114300</xdr:colOff>
      <xdr:row>39</xdr:row>
      <xdr:rowOff>89375</xdr:rowOff>
    </xdr:to>
    <xdr:cxnSp macro="">
      <xdr:nvCxnSpPr>
        <xdr:cNvPr id="752" name="直線コネクタ 751">
          <a:extLst>
            <a:ext uri="{FF2B5EF4-FFF2-40B4-BE49-F238E27FC236}">
              <a16:creationId xmlns:a16="http://schemas.microsoft.com/office/drawing/2014/main" id="{DCEAE7D8-6E40-4645-8407-A445E325E5F1}"/>
            </a:ext>
          </a:extLst>
        </xdr:cNvPr>
        <xdr:cNvCxnSpPr/>
      </xdr:nvCxnSpPr>
      <xdr:spPr>
        <a:xfrm flipV="1">
          <a:off x="18656300" y="6764593"/>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3" name="フローチャート: 判断 752">
          <a:extLst>
            <a:ext uri="{FF2B5EF4-FFF2-40B4-BE49-F238E27FC236}">
              <a16:creationId xmlns:a16="http://schemas.microsoft.com/office/drawing/2014/main" id="{DB70EDF8-98A0-4A51-9BB0-2B8B1FAA6B9D}"/>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4" name="テキスト ボックス 753">
          <a:extLst>
            <a:ext uri="{FF2B5EF4-FFF2-40B4-BE49-F238E27FC236}">
              <a16:creationId xmlns:a16="http://schemas.microsoft.com/office/drawing/2014/main" id="{A4C0BE7D-CB99-4529-B892-415D9D560DBD}"/>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5" name="フローチャート: 判断 754">
          <a:extLst>
            <a:ext uri="{FF2B5EF4-FFF2-40B4-BE49-F238E27FC236}">
              <a16:creationId xmlns:a16="http://schemas.microsoft.com/office/drawing/2014/main" id="{3F16B358-433A-4BFD-B01D-04AA176F626F}"/>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6" name="テキスト ボックス 755">
          <a:extLst>
            <a:ext uri="{FF2B5EF4-FFF2-40B4-BE49-F238E27FC236}">
              <a16:creationId xmlns:a16="http://schemas.microsoft.com/office/drawing/2014/main" id="{7B458216-005E-4259-A38C-B533AA1BCF3C}"/>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2ED1765C-6283-4D54-AE99-68474945DBB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C9C810F7-7A05-49E6-9C12-47761F69062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7F32F36-2571-4130-B876-2FF2720A5C0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98F2E6B-6DC0-442F-8B81-ACC23F93228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B523294-F7CC-4018-9DCE-18126A535C1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62937</xdr:rowOff>
    </xdr:from>
    <xdr:to>
      <xdr:col>116</xdr:col>
      <xdr:colOff>114300</xdr:colOff>
      <xdr:row>38</xdr:row>
      <xdr:rowOff>164537</xdr:rowOff>
    </xdr:to>
    <xdr:sp macro="" textlink="">
      <xdr:nvSpPr>
        <xdr:cNvPr id="762" name="楕円 761">
          <a:extLst>
            <a:ext uri="{FF2B5EF4-FFF2-40B4-BE49-F238E27FC236}">
              <a16:creationId xmlns:a16="http://schemas.microsoft.com/office/drawing/2014/main" id="{E8744BC8-5A8A-4306-9032-A513FBED22A0}"/>
            </a:ext>
          </a:extLst>
        </xdr:cNvPr>
        <xdr:cNvSpPr/>
      </xdr:nvSpPr>
      <xdr:spPr>
        <a:xfrm>
          <a:off x="22110700" y="65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41364</xdr:rowOff>
    </xdr:from>
    <xdr:ext cx="469744" cy="259045"/>
    <xdr:sp macro="" textlink="">
      <xdr:nvSpPr>
        <xdr:cNvPr id="763" name="投資及び出資金該当値テキスト">
          <a:extLst>
            <a:ext uri="{FF2B5EF4-FFF2-40B4-BE49-F238E27FC236}">
              <a16:creationId xmlns:a16="http://schemas.microsoft.com/office/drawing/2014/main" id="{35237412-F81C-4EA6-81CF-05C1CA6B02DE}"/>
            </a:ext>
          </a:extLst>
        </xdr:cNvPr>
        <xdr:cNvSpPr txBox="1"/>
      </xdr:nvSpPr>
      <xdr:spPr>
        <a:xfrm>
          <a:off x="22212300" y="655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79364</xdr:rowOff>
    </xdr:from>
    <xdr:to>
      <xdr:col>112</xdr:col>
      <xdr:colOff>38100</xdr:colOff>
      <xdr:row>39</xdr:row>
      <xdr:rowOff>9514</xdr:rowOff>
    </xdr:to>
    <xdr:sp macro="" textlink="">
      <xdr:nvSpPr>
        <xdr:cNvPr id="764" name="楕円 763">
          <a:extLst>
            <a:ext uri="{FF2B5EF4-FFF2-40B4-BE49-F238E27FC236}">
              <a16:creationId xmlns:a16="http://schemas.microsoft.com/office/drawing/2014/main" id="{1D5DC610-46E6-4BA5-A4C9-10E4DBA3170F}"/>
            </a:ext>
          </a:extLst>
        </xdr:cNvPr>
        <xdr:cNvSpPr/>
      </xdr:nvSpPr>
      <xdr:spPr>
        <a:xfrm>
          <a:off x="21272500" y="659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641</xdr:rowOff>
    </xdr:from>
    <xdr:ext cx="469744" cy="259045"/>
    <xdr:sp macro="" textlink="">
      <xdr:nvSpPr>
        <xdr:cNvPr id="765" name="テキスト ボックス 764">
          <a:extLst>
            <a:ext uri="{FF2B5EF4-FFF2-40B4-BE49-F238E27FC236}">
              <a16:creationId xmlns:a16="http://schemas.microsoft.com/office/drawing/2014/main" id="{5AE47F9F-7279-4A99-BBF7-190889005EBA}"/>
            </a:ext>
          </a:extLst>
        </xdr:cNvPr>
        <xdr:cNvSpPr txBox="1"/>
      </xdr:nvSpPr>
      <xdr:spPr>
        <a:xfrm>
          <a:off x="21088428" y="668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144090</xdr:rowOff>
    </xdr:from>
    <xdr:to>
      <xdr:col>107</xdr:col>
      <xdr:colOff>101600</xdr:colOff>
      <xdr:row>39</xdr:row>
      <xdr:rowOff>74240</xdr:rowOff>
    </xdr:to>
    <xdr:sp macro="" textlink="">
      <xdr:nvSpPr>
        <xdr:cNvPr id="766" name="楕円 765">
          <a:extLst>
            <a:ext uri="{FF2B5EF4-FFF2-40B4-BE49-F238E27FC236}">
              <a16:creationId xmlns:a16="http://schemas.microsoft.com/office/drawing/2014/main" id="{30FC1C20-A5F8-4C9A-BB8E-9D778359D9FA}"/>
            </a:ext>
          </a:extLst>
        </xdr:cNvPr>
        <xdr:cNvSpPr/>
      </xdr:nvSpPr>
      <xdr:spPr>
        <a:xfrm>
          <a:off x="20383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65367</xdr:rowOff>
    </xdr:from>
    <xdr:ext cx="469744" cy="259045"/>
    <xdr:sp macro="" textlink="">
      <xdr:nvSpPr>
        <xdr:cNvPr id="767" name="テキスト ボックス 766">
          <a:extLst>
            <a:ext uri="{FF2B5EF4-FFF2-40B4-BE49-F238E27FC236}">
              <a16:creationId xmlns:a16="http://schemas.microsoft.com/office/drawing/2014/main" id="{C4E52118-2429-456A-9AFC-8E6F2DDDE0D0}"/>
            </a:ext>
          </a:extLst>
        </xdr:cNvPr>
        <xdr:cNvSpPr txBox="1"/>
      </xdr:nvSpPr>
      <xdr:spPr>
        <a:xfrm>
          <a:off x="20199428"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27243</xdr:rowOff>
    </xdr:from>
    <xdr:to>
      <xdr:col>102</xdr:col>
      <xdr:colOff>165100</xdr:colOff>
      <xdr:row>39</xdr:row>
      <xdr:rowOff>128843</xdr:rowOff>
    </xdr:to>
    <xdr:sp macro="" textlink="">
      <xdr:nvSpPr>
        <xdr:cNvPr id="768" name="楕円 767">
          <a:extLst>
            <a:ext uri="{FF2B5EF4-FFF2-40B4-BE49-F238E27FC236}">
              <a16:creationId xmlns:a16="http://schemas.microsoft.com/office/drawing/2014/main" id="{FCB3D400-EA9E-48CB-A62F-CC0F05802749}"/>
            </a:ext>
          </a:extLst>
        </xdr:cNvPr>
        <xdr:cNvSpPr/>
      </xdr:nvSpPr>
      <xdr:spPr>
        <a:xfrm>
          <a:off x="19494500" y="6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119970</xdr:rowOff>
    </xdr:from>
    <xdr:ext cx="378565" cy="259045"/>
    <xdr:sp macro="" textlink="">
      <xdr:nvSpPr>
        <xdr:cNvPr id="769" name="テキスト ボックス 768">
          <a:extLst>
            <a:ext uri="{FF2B5EF4-FFF2-40B4-BE49-F238E27FC236}">
              <a16:creationId xmlns:a16="http://schemas.microsoft.com/office/drawing/2014/main" id="{2C9CB3A8-4D32-4DD9-A8CF-9765EBDAA891}"/>
            </a:ext>
          </a:extLst>
        </xdr:cNvPr>
        <xdr:cNvSpPr txBox="1"/>
      </xdr:nvSpPr>
      <xdr:spPr>
        <a:xfrm>
          <a:off x="19356017" y="680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38575</xdr:rowOff>
    </xdr:from>
    <xdr:to>
      <xdr:col>98</xdr:col>
      <xdr:colOff>38100</xdr:colOff>
      <xdr:row>39</xdr:row>
      <xdr:rowOff>140175</xdr:rowOff>
    </xdr:to>
    <xdr:sp macro="" textlink="">
      <xdr:nvSpPr>
        <xdr:cNvPr id="770" name="楕円 769">
          <a:extLst>
            <a:ext uri="{FF2B5EF4-FFF2-40B4-BE49-F238E27FC236}">
              <a16:creationId xmlns:a16="http://schemas.microsoft.com/office/drawing/2014/main" id="{4F084E80-023C-4ABF-AE1E-1B8D68F3DA0B}"/>
            </a:ext>
          </a:extLst>
        </xdr:cNvPr>
        <xdr:cNvSpPr/>
      </xdr:nvSpPr>
      <xdr:spPr>
        <a:xfrm>
          <a:off x="18605500" y="67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131302</xdr:rowOff>
    </xdr:from>
    <xdr:ext cx="378565" cy="259045"/>
    <xdr:sp macro="" textlink="">
      <xdr:nvSpPr>
        <xdr:cNvPr id="771" name="テキスト ボックス 770">
          <a:extLst>
            <a:ext uri="{FF2B5EF4-FFF2-40B4-BE49-F238E27FC236}">
              <a16:creationId xmlns:a16="http://schemas.microsoft.com/office/drawing/2014/main" id="{A4961A68-24A5-44A2-97F2-A5016535A7BB}"/>
            </a:ext>
          </a:extLst>
        </xdr:cNvPr>
        <xdr:cNvSpPr txBox="1"/>
      </xdr:nvSpPr>
      <xdr:spPr>
        <a:xfrm>
          <a:off x="18467017" y="6817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6821CCD6-8F0E-4E9D-9C84-37CD1651107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B8041435-45C9-4605-B447-76BEFF23DC6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2E1FE3CB-31B1-4C2C-8D3D-35E6DCEAC3C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96B0444E-7D10-4876-B0E1-9C5C679DAA9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50365BB6-5D08-48C7-AB5E-63B8AD710DE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FAC5E1CF-1083-43A4-9A72-1AF0F09C247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C723C5E4-D904-4B76-96B6-F721A57A4AE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1EC9967F-4A80-4D59-A239-58643A97420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A30866B2-CCA6-4B9B-A9CD-D0E08880E86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B43A128B-F930-48BA-B2FE-2C8855D0646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EB0061DF-728B-4EE9-9B48-F7AB844A9C23}"/>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5D0754CE-9A38-4FC1-BB94-768A8BA53EFC}"/>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E5052974-488D-431F-A24E-0A26F7213706}"/>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D89841C7-DEB5-4A59-AC90-BC6F9D2B04FE}"/>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FB506A74-1DEC-427F-B57B-1D278D32955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C054CC3-4580-454E-BE3C-866892CD2F3C}"/>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2E2AC1FA-4FED-4826-984D-F72DF9AEC5EB}"/>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87994403-F1B1-4692-A869-233F985EE737}"/>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8A72D604-60B1-46C4-94BF-F1C37917EBE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4F7C0F0-22A1-48B7-A413-15A1A5B90915}"/>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34F843F3-36A8-4620-8E92-0314CCC44A1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B45869C1-7113-4B46-B41E-111036B28FA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8EECB750-2B46-4B7D-8F2E-5864FA67F85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A321C134-628A-4E16-9F8B-B14FD58DE995}"/>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547AFC7B-AAB9-4A27-B4CF-5E0E9F7CEA3E}"/>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9CB644DC-2A63-46CC-B356-44DA95EE2276}"/>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a:extLst>
            <a:ext uri="{FF2B5EF4-FFF2-40B4-BE49-F238E27FC236}">
              <a16:creationId xmlns:a16="http://schemas.microsoft.com/office/drawing/2014/main" id="{E1CE7508-718E-4846-AB61-4E802A688AA2}"/>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a:extLst>
            <a:ext uri="{FF2B5EF4-FFF2-40B4-BE49-F238E27FC236}">
              <a16:creationId xmlns:a16="http://schemas.microsoft.com/office/drawing/2014/main" id="{AF4430EC-5F7B-46EE-9E01-54495D3D0D59}"/>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136119</xdr:rowOff>
    </xdr:from>
    <xdr:to>
      <xdr:col>116</xdr:col>
      <xdr:colOff>63500</xdr:colOff>
      <xdr:row>58</xdr:row>
      <xdr:rowOff>143814</xdr:rowOff>
    </xdr:to>
    <xdr:cxnSp macro="">
      <xdr:nvCxnSpPr>
        <xdr:cNvPr id="800" name="直線コネクタ 799">
          <a:extLst>
            <a:ext uri="{FF2B5EF4-FFF2-40B4-BE49-F238E27FC236}">
              <a16:creationId xmlns:a16="http://schemas.microsoft.com/office/drawing/2014/main" id="{ECA7F189-41A3-4760-972B-0ADF5888DC1E}"/>
            </a:ext>
          </a:extLst>
        </xdr:cNvPr>
        <xdr:cNvCxnSpPr/>
      </xdr:nvCxnSpPr>
      <xdr:spPr>
        <a:xfrm flipV="1">
          <a:off x="21323300" y="10080219"/>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a:extLst>
            <a:ext uri="{FF2B5EF4-FFF2-40B4-BE49-F238E27FC236}">
              <a16:creationId xmlns:a16="http://schemas.microsoft.com/office/drawing/2014/main" id="{EC98904B-867A-4007-BC2F-F9890286DDC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a:extLst>
            <a:ext uri="{FF2B5EF4-FFF2-40B4-BE49-F238E27FC236}">
              <a16:creationId xmlns:a16="http://schemas.microsoft.com/office/drawing/2014/main" id="{03BEC117-E477-4A96-BC6C-F5B02C37BB72}"/>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143814</xdr:rowOff>
    </xdr:from>
    <xdr:to>
      <xdr:col>111</xdr:col>
      <xdr:colOff>177800</xdr:colOff>
      <xdr:row>58</xdr:row>
      <xdr:rowOff>145300</xdr:rowOff>
    </xdr:to>
    <xdr:cxnSp macro="">
      <xdr:nvCxnSpPr>
        <xdr:cNvPr id="803" name="直線コネクタ 802">
          <a:extLst>
            <a:ext uri="{FF2B5EF4-FFF2-40B4-BE49-F238E27FC236}">
              <a16:creationId xmlns:a16="http://schemas.microsoft.com/office/drawing/2014/main" id="{C738CABE-7D50-4E8A-BFC3-F61230B5CBC7}"/>
            </a:ext>
          </a:extLst>
        </xdr:cNvPr>
        <xdr:cNvCxnSpPr/>
      </xdr:nvCxnSpPr>
      <xdr:spPr>
        <a:xfrm flipV="1">
          <a:off x="20434300" y="100879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a:extLst>
            <a:ext uri="{FF2B5EF4-FFF2-40B4-BE49-F238E27FC236}">
              <a16:creationId xmlns:a16="http://schemas.microsoft.com/office/drawing/2014/main" id="{B53142C0-4888-4C02-950C-FC3253F32D4A}"/>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CDCB65F4-2624-45A0-B88E-FC68F2B69B8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145300</xdr:rowOff>
    </xdr:from>
    <xdr:to>
      <xdr:col>107</xdr:col>
      <xdr:colOff>50800</xdr:colOff>
      <xdr:row>58</xdr:row>
      <xdr:rowOff>147320</xdr:rowOff>
    </xdr:to>
    <xdr:cxnSp macro="">
      <xdr:nvCxnSpPr>
        <xdr:cNvPr id="806" name="直線コネクタ 805">
          <a:extLst>
            <a:ext uri="{FF2B5EF4-FFF2-40B4-BE49-F238E27FC236}">
              <a16:creationId xmlns:a16="http://schemas.microsoft.com/office/drawing/2014/main" id="{12D5521A-15A0-4DF8-97CF-6517657E3308}"/>
            </a:ext>
          </a:extLst>
        </xdr:cNvPr>
        <xdr:cNvCxnSpPr/>
      </xdr:nvCxnSpPr>
      <xdr:spPr>
        <a:xfrm flipV="1">
          <a:off x="19545300" y="1008940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a:extLst>
            <a:ext uri="{FF2B5EF4-FFF2-40B4-BE49-F238E27FC236}">
              <a16:creationId xmlns:a16="http://schemas.microsoft.com/office/drawing/2014/main" id="{1EB7662C-BD10-4370-A1B1-AE83A664B825}"/>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EEE39275-8570-4816-880A-B0F08E26F684}"/>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147320</xdr:rowOff>
    </xdr:from>
    <xdr:to>
      <xdr:col>102</xdr:col>
      <xdr:colOff>114300</xdr:colOff>
      <xdr:row>58</xdr:row>
      <xdr:rowOff>156159</xdr:rowOff>
    </xdr:to>
    <xdr:cxnSp macro="">
      <xdr:nvCxnSpPr>
        <xdr:cNvPr id="809" name="直線コネクタ 808">
          <a:extLst>
            <a:ext uri="{FF2B5EF4-FFF2-40B4-BE49-F238E27FC236}">
              <a16:creationId xmlns:a16="http://schemas.microsoft.com/office/drawing/2014/main" id="{51C2EF48-0646-4199-8247-9C9CB5B2489E}"/>
            </a:ext>
          </a:extLst>
        </xdr:cNvPr>
        <xdr:cNvCxnSpPr/>
      </xdr:nvCxnSpPr>
      <xdr:spPr>
        <a:xfrm flipV="1">
          <a:off x="18656300" y="100914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0" name="フローチャート: 判断 809">
          <a:extLst>
            <a:ext uri="{FF2B5EF4-FFF2-40B4-BE49-F238E27FC236}">
              <a16:creationId xmlns:a16="http://schemas.microsoft.com/office/drawing/2014/main" id="{F388E495-4FB9-4A49-BB4D-FB09C75D4475}"/>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1" name="テキスト ボックス 810">
          <a:extLst>
            <a:ext uri="{FF2B5EF4-FFF2-40B4-BE49-F238E27FC236}">
              <a16:creationId xmlns:a16="http://schemas.microsoft.com/office/drawing/2014/main" id="{5E335D42-7ACE-4E42-9762-D4F9A2F8B48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2" name="フローチャート: 判断 811">
          <a:extLst>
            <a:ext uri="{FF2B5EF4-FFF2-40B4-BE49-F238E27FC236}">
              <a16:creationId xmlns:a16="http://schemas.microsoft.com/office/drawing/2014/main" id="{15B125C8-7D14-4CFD-B0D7-356DDD734FCB}"/>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70916401-EDBE-4AD6-AD69-7D747A4FC404}"/>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41A2A18-21E9-4673-9E59-909C49AEC86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96E3FC0-6D88-4058-95B2-5964B7E10F8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26E61F09-B2E4-49B0-8104-2ECF6BB943B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35E83705-A8BF-4DC2-B612-7FFA9186A87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2CD233D0-4C41-4E71-9ECD-4D1A53D70D7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85319</xdr:rowOff>
    </xdr:from>
    <xdr:to>
      <xdr:col>116</xdr:col>
      <xdr:colOff>114300</xdr:colOff>
      <xdr:row>59</xdr:row>
      <xdr:rowOff>15469</xdr:rowOff>
    </xdr:to>
    <xdr:sp macro="" textlink="">
      <xdr:nvSpPr>
        <xdr:cNvPr id="819" name="楕円 818">
          <a:extLst>
            <a:ext uri="{FF2B5EF4-FFF2-40B4-BE49-F238E27FC236}">
              <a16:creationId xmlns:a16="http://schemas.microsoft.com/office/drawing/2014/main" id="{F49D15D8-6683-4219-9460-54592BF960DF}"/>
            </a:ext>
          </a:extLst>
        </xdr:cNvPr>
        <xdr:cNvSpPr/>
      </xdr:nvSpPr>
      <xdr:spPr>
        <a:xfrm>
          <a:off x="221107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246</xdr:rowOff>
    </xdr:from>
    <xdr:ext cx="469744" cy="259045"/>
    <xdr:sp macro="" textlink="">
      <xdr:nvSpPr>
        <xdr:cNvPr id="820" name="貸付金該当値テキスト">
          <a:extLst>
            <a:ext uri="{FF2B5EF4-FFF2-40B4-BE49-F238E27FC236}">
              <a16:creationId xmlns:a16="http://schemas.microsoft.com/office/drawing/2014/main" id="{6B0D4C6B-9C61-4A19-8BE4-35FC8A8B4A00}"/>
            </a:ext>
          </a:extLst>
        </xdr:cNvPr>
        <xdr:cNvSpPr txBox="1"/>
      </xdr:nvSpPr>
      <xdr:spPr>
        <a:xfrm>
          <a:off x="22212300" y="994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93014</xdr:rowOff>
    </xdr:from>
    <xdr:to>
      <xdr:col>112</xdr:col>
      <xdr:colOff>38100</xdr:colOff>
      <xdr:row>59</xdr:row>
      <xdr:rowOff>23164</xdr:rowOff>
    </xdr:to>
    <xdr:sp macro="" textlink="">
      <xdr:nvSpPr>
        <xdr:cNvPr id="821" name="楕円 820">
          <a:extLst>
            <a:ext uri="{FF2B5EF4-FFF2-40B4-BE49-F238E27FC236}">
              <a16:creationId xmlns:a16="http://schemas.microsoft.com/office/drawing/2014/main" id="{A6B57509-BB31-4BF3-BF50-19DFF4E37BF2}"/>
            </a:ext>
          </a:extLst>
        </xdr:cNvPr>
        <xdr:cNvSpPr/>
      </xdr:nvSpPr>
      <xdr:spPr>
        <a:xfrm>
          <a:off x="21272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14291</xdr:rowOff>
    </xdr:from>
    <xdr:ext cx="469744" cy="259045"/>
    <xdr:sp macro="" textlink="">
      <xdr:nvSpPr>
        <xdr:cNvPr id="822" name="テキスト ボックス 821">
          <a:extLst>
            <a:ext uri="{FF2B5EF4-FFF2-40B4-BE49-F238E27FC236}">
              <a16:creationId xmlns:a16="http://schemas.microsoft.com/office/drawing/2014/main" id="{9D777C1B-777A-4B59-9F3B-373A44AA6014}"/>
            </a:ext>
          </a:extLst>
        </xdr:cNvPr>
        <xdr:cNvSpPr txBox="1"/>
      </xdr:nvSpPr>
      <xdr:spPr>
        <a:xfrm>
          <a:off x="21088428" y="101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94500</xdr:rowOff>
    </xdr:from>
    <xdr:to>
      <xdr:col>107</xdr:col>
      <xdr:colOff>101600</xdr:colOff>
      <xdr:row>59</xdr:row>
      <xdr:rowOff>24650</xdr:rowOff>
    </xdr:to>
    <xdr:sp macro="" textlink="">
      <xdr:nvSpPr>
        <xdr:cNvPr id="823" name="楕円 822">
          <a:extLst>
            <a:ext uri="{FF2B5EF4-FFF2-40B4-BE49-F238E27FC236}">
              <a16:creationId xmlns:a16="http://schemas.microsoft.com/office/drawing/2014/main" id="{B867F185-5526-49BD-AA75-3AE64A7CED56}"/>
            </a:ext>
          </a:extLst>
        </xdr:cNvPr>
        <xdr:cNvSpPr/>
      </xdr:nvSpPr>
      <xdr:spPr>
        <a:xfrm>
          <a:off x="20383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15777</xdr:rowOff>
    </xdr:from>
    <xdr:ext cx="469744" cy="259045"/>
    <xdr:sp macro="" textlink="">
      <xdr:nvSpPr>
        <xdr:cNvPr id="824" name="テキスト ボックス 823">
          <a:extLst>
            <a:ext uri="{FF2B5EF4-FFF2-40B4-BE49-F238E27FC236}">
              <a16:creationId xmlns:a16="http://schemas.microsoft.com/office/drawing/2014/main" id="{1319B7AC-95E4-4309-BC57-08BBBDEB5D80}"/>
            </a:ext>
          </a:extLst>
        </xdr:cNvPr>
        <xdr:cNvSpPr txBox="1"/>
      </xdr:nvSpPr>
      <xdr:spPr>
        <a:xfrm>
          <a:off x="20199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96520</xdr:rowOff>
    </xdr:from>
    <xdr:to>
      <xdr:col>102</xdr:col>
      <xdr:colOff>165100</xdr:colOff>
      <xdr:row>59</xdr:row>
      <xdr:rowOff>26670</xdr:rowOff>
    </xdr:to>
    <xdr:sp macro="" textlink="">
      <xdr:nvSpPr>
        <xdr:cNvPr id="825" name="楕円 824">
          <a:extLst>
            <a:ext uri="{FF2B5EF4-FFF2-40B4-BE49-F238E27FC236}">
              <a16:creationId xmlns:a16="http://schemas.microsoft.com/office/drawing/2014/main" id="{0ADF0C70-14AD-4B94-A58B-BE9BCD89B909}"/>
            </a:ext>
          </a:extLst>
        </xdr:cNvPr>
        <xdr:cNvSpPr/>
      </xdr:nvSpPr>
      <xdr:spPr>
        <a:xfrm>
          <a:off x="19494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17797</xdr:rowOff>
    </xdr:from>
    <xdr:ext cx="469744" cy="259045"/>
    <xdr:sp macro="" textlink="">
      <xdr:nvSpPr>
        <xdr:cNvPr id="826" name="テキスト ボックス 825">
          <a:extLst>
            <a:ext uri="{FF2B5EF4-FFF2-40B4-BE49-F238E27FC236}">
              <a16:creationId xmlns:a16="http://schemas.microsoft.com/office/drawing/2014/main" id="{9F73CB4C-9096-4240-8CD4-B34276DD0278}"/>
            </a:ext>
          </a:extLst>
        </xdr:cNvPr>
        <xdr:cNvSpPr txBox="1"/>
      </xdr:nvSpPr>
      <xdr:spPr>
        <a:xfrm>
          <a:off x="19310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105359</xdr:rowOff>
    </xdr:from>
    <xdr:to>
      <xdr:col>98</xdr:col>
      <xdr:colOff>38100</xdr:colOff>
      <xdr:row>59</xdr:row>
      <xdr:rowOff>35509</xdr:rowOff>
    </xdr:to>
    <xdr:sp macro="" textlink="">
      <xdr:nvSpPr>
        <xdr:cNvPr id="827" name="楕円 826">
          <a:extLst>
            <a:ext uri="{FF2B5EF4-FFF2-40B4-BE49-F238E27FC236}">
              <a16:creationId xmlns:a16="http://schemas.microsoft.com/office/drawing/2014/main" id="{EE4537C6-DD80-43AC-99F4-8E1692827D24}"/>
            </a:ext>
          </a:extLst>
        </xdr:cNvPr>
        <xdr:cNvSpPr/>
      </xdr:nvSpPr>
      <xdr:spPr>
        <a:xfrm>
          <a:off x="18605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26636</xdr:rowOff>
    </xdr:from>
    <xdr:ext cx="469744" cy="259045"/>
    <xdr:sp macro="" textlink="">
      <xdr:nvSpPr>
        <xdr:cNvPr id="828" name="テキスト ボックス 827">
          <a:extLst>
            <a:ext uri="{FF2B5EF4-FFF2-40B4-BE49-F238E27FC236}">
              <a16:creationId xmlns:a16="http://schemas.microsoft.com/office/drawing/2014/main" id="{4FCDE145-2E89-4C4A-8A59-B7FC38170544}"/>
            </a:ext>
          </a:extLst>
        </xdr:cNvPr>
        <xdr:cNvSpPr txBox="1"/>
      </xdr:nvSpPr>
      <xdr:spPr>
        <a:xfrm>
          <a:off x="18421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D16D3A5-1B4D-4C6D-90D4-2FBDC6D06C15}"/>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FB269EFD-031C-494B-90DB-84107E09548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735FB4C4-22CB-4DDB-A3D2-BC1030AE9D2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2D2BD543-9AD8-42CD-A2CE-DAD5183B2175}"/>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D41C5D92-1762-4EC6-A9A8-6657637191F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C556C91A-8189-43BC-99A0-4AEEE7C8886C}"/>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53009658-91D3-403C-8BEC-AA71AD937BF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EEA5EFDE-3DDF-4AA2-AA55-C871F4F6A3F5}"/>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1D8F5F04-F578-4A8B-9B4A-0228090814B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4E068127-451E-4995-931E-C19EC08A68B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C1A06140-D669-4710-A180-ED3704222AA3}"/>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2224BBA1-7B52-4541-B0B4-A6AD50E72393}"/>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50CEA07C-574A-4F19-9B70-1C9A3869C711}"/>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24583136-ACF2-440B-9408-6E2B1599B7AC}"/>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4AA4D283-08EA-4CC3-B55B-1BEDFFB2AAC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ACB1CC62-DF9D-4244-AB0F-2D9783C1BC7D}"/>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6D8E3A3E-1409-4815-A91A-C62FF57C6419}"/>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5A6FB808-D751-4A54-943B-14BF38F1288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81E9EC23-BA1A-49B6-AB16-E41F6DB1C798}"/>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69981303-8266-4CB5-98F8-3A7E20D2309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FF3319FB-4443-4EFC-A3BB-07A45D4C846B}"/>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5D2B43A4-3C7D-47FB-B480-062A583F311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C1D7348A-6C35-4AE0-8221-1E1EC4B0721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42769646-8456-4B72-A687-7DB28817F73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a:extLst>
            <a:ext uri="{FF2B5EF4-FFF2-40B4-BE49-F238E27FC236}">
              <a16:creationId xmlns:a16="http://schemas.microsoft.com/office/drawing/2014/main" id="{4704C535-EA5D-4843-863E-65625EABDA63}"/>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a:extLst>
            <a:ext uri="{FF2B5EF4-FFF2-40B4-BE49-F238E27FC236}">
              <a16:creationId xmlns:a16="http://schemas.microsoft.com/office/drawing/2014/main" id="{9FAA986C-A194-4FC7-AE0C-1FBAB78BFB0F}"/>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a:extLst>
            <a:ext uri="{FF2B5EF4-FFF2-40B4-BE49-F238E27FC236}">
              <a16:creationId xmlns:a16="http://schemas.microsoft.com/office/drawing/2014/main" id="{37DAE5CC-8535-4504-BCBE-E2BD10B477B6}"/>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a:extLst>
            <a:ext uri="{FF2B5EF4-FFF2-40B4-BE49-F238E27FC236}">
              <a16:creationId xmlns:a16="http://schemas.microsoft.com/office/drawing/2014/main" id="{DBFEDC24-AF10-4EB8-8E42-E123155EC7AD}"/>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a:extLst>
            <a:ext uri="{FF2B5EF4-FFF2-40B4-BE49-F238E27FC236}">
              <a16:creationId xmlns:a16="http://schemas.microsoft.com/office/drawing/2014/main" id="{E3CA5A8E-56C2-4153-AD89-B9C496E74EBC}"/>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5055</xdr:rowOff>
    </xdr:from>
    <xdr:to>
      <xdr:col>116</xdr:col>
      <xdr:colOff>63500</xdr:colOff>
      <xdr:row>75</xdr:row>
      <xdr:rowOff>38335</xdr:rowOff>
    </xdr:to>
    <xdr:cxnSp macro="">
      <xdr:nvCxnSpPr>
        <xdr:cNvPr id="858" name="直線コネクタ 857">
          <a:extLst>
            <a:ext uri="{FF2B5EF4-FFF2-40B4-BE49-F238E27FC236}">
              <a16:creationId xmlns:a16="http://schemas.microsoft.com/office/drawing/2014/main" id="{8A1C996E-B83E-4F34-93CC-3F4D2EBBE97E}"/>
            </a:ext>
          </a:extLst>
        </xdr:cNvPr>
        <xdr:cNvCxnSpPr/>
      </xdr:nvCxnSpPr>
      <xdr:spPr>
        <a:xfrm flipV="1">
          <a:off x="21323300" y="12863805"/>
          <a:ext cx="8382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9" name="繰出金平均値テキスト">
          <a:extLst>
            <a:ext uri="{FF2B5EF4-FFF2-40B4-BE49-F238E27FC236}">
              <a16:creationId xmlns:a16="http://schemas.microsoft.com/office/drawing/2014/main" id="{92F265C2-6D46-4785-9122-6DD6BC4A60D5}"/>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a:extLst>
            <a:ext uri="{FF2B5EF4-FFF2-40B4-BE49-F238E27FC236}">
              <a16:creationId xmlns:a16="http://schemas.microsoft.com/office/drawing/2014/main" id="{C451A521-395A-4E2B-9E34-AB8813765F5A}"/>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38335</xdr:rowOff>
    </xdr:from>
    <xdr:to>
      <xdr:col>111</xdr:col>
      <xdr:colOff>177800</xdr:colOff>
      <xdr:row>75</xdr:row>
      <xdr:rowOff>77616</xdr:rowOff>
    </xdr:to>
    <xdr:cxnSp macro="">
      <xdr:nvCxnSpPr>
        <xdr:cNvPr id="861" name="直線コネクタ 860">
          <a:extLst>
            <a:ext uri="{FF2B5EF4-FFF2-40B4-BE49-F238E27FC236}">
              <a16:creationId xmlns:a16="http://schemas.microsoft.com/office/drawing/2014/main" id="{F6FD2EED-6D34-40F6-8E01-49D477D8C256}"/>
            </a:ext>
          </a:extLst>
        </xdr:cNvPr>
        <xdr:cNvCxnSpPr/>
      </xdr:nvCxnSpPr>
      <xdr:spPr>
        <a:xfrm flipV="1">
          <a:off x="20434300" y="12897085"/>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a:extLst>
            <a:ext uri="{FF2B5EF4-FFF2-40B4-BE49-F238E27FC236}">
              <a16:creationId xmlns:a16="http://schemas.microsoft.com/office/drawing/2014/main" id="{587CDA14-9D6A-4D7B-A97A-D31A34BFCEDE}"/>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3" name="テキスト ボックス 862">
          <a:extLst>
            <a:ext uri="{FF2B5EF4-FFF2-40B4-BE49-F238E27FC236}">
              <a16:creationId xmlns:a16="http://schemas.microsoft.com/office/drawing/2014/main" id="{82C9C8CC-90E4-4E61-8113-0546B888B475}"/>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124975</xdr:rowOff>
    </xdr:from>
    <xdr:to>
      <xdr:col>107</xdr:col>
      <xdr:colOff>50800</xdr:colOff>
      <xdr:row>75</xdr:row>
      <xdr:rowOff>77616</xdr:rowOff>
    </xdr:to>
    <xdr:cxnSp macro="">
      <xdr:nvCxnSpPr>
        <xdr:cNvPr id="864" name="直線コネクタ 863">
          <a:extLst>
            <a:ext uri="{FF2B5EF4-FFF2-40B4-BE49-F238E27FC236}">
              <a16:creationId xmlns:a16="http://schemas.microsoft.com/office/drawing/2014/main" id="{C984B646-5F41-41BF-AF1E-3641DAADE869}"/>
            </a:ext>
          </a:extLst>
        </xdr:cNvPr>
        <xdr:cNvCxnSpPr/>
      </xdr:nvCxnSpPr>
      <xdr:spPr>
        <a:xfrm>
          <a:off x="19545300" y="12640825"/>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a:extLst>
            <a:ext uri="{FF2B5EF4-FFF2-40B4-BE49-F238E27FC236}">
              <a16:creationId xmlns:a16="http://schemas.microsoft.com/office/drawing/2014/main" id="{1693C7F5-9D42-45A7-AE2D-F98F97C14F79}"/>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C1A5538-40BD-45C0-8984-EC16052952F5}"/>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124975</xdr:rowOff>
    </xdr:from>
    <xdr:to>
      <xdr:col>102</xdr:col>
      <xdr:colOff>114300</xdr:colOff>
      <xdr:row>73</xdr:row>
      <xdr:rowOff>167742</xdr:rowOff>
    </xdr:to>
    <xdr:cxnSp macro="">
      <xdr:nvCxnSpPr>
        <xdr:cNvPr id="867" name="直線コネクタ 866">
          <a:extLst>
            <a:ext uri="{FF2B5EF4-FFF2-40B4-BE49-F238E27FC236}">
              <a16:creationId xmlns:a16="http://schemas.microsoft.com/office/drawing/2014/main" id="{D08A1910-EE2E-4705-AF5F-B822AA3BCA2F}"/>
            </a:ext>
          </a:extLst>
        </xdr:cNvPr>
        <xdr:cNvCxnSpPr/>
      </xdr:nvCxnSpPr>
      <xdr:spPr>
        <a:xfrm flipV="1">
          <a:off x="18656300" y="12640825"/>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8" name="フローチャート: 判断 867">
          <a:extLst>
            <a:ext uri="{FF2B5EF4-FFF2-40B4-BE49-F238E27FC236}">
              <a16:creationId xmlns:a16="http://schemas.microsoft.com/office/drawing/2014/main" id="{4A3266DE-1479-403C-A3B1-A036B7C0AF16}"/>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69" name="テキスト ボックス 868">
          <a:extLst>
            <a:ext uri="{FF2B5EF4-FFF2-40B4-BE49-F238E27FC236}">
              <a16:creationId xmlns:a16="http://schemas.microsoft.com/office/drawing/2014/main" id="{6F37593B-E991-4A08-BEEC-019C062B4EFB}"/>
            </a:ext>
          </a:extLst>
        </xdr:cNvPr>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0" name="フローチャート: 判断 869">
          <a:extLst>
            <a:ext uri="{FF2B5EF4-FFF2-40B4-BE49-F238E27FC236}">
              <a16:creationId xmlns:a16="http://schemas.microsoft.com/office/drawing/2014/main" id="{C16A5665-FA69-4C7C-BE45-6DD97AE6CE17}"/>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1" name="テキスト ボックス 870">
          <a:extLst>
            <a:ext uri="{FF2B5EF4-FFF2-40B4-BE49-F238E27FC236}">
              <a16:creationId xmlns:a16="http://schemas.microsoft.com/office/drawing/2014/main" id="{35523711-BC26-415C-B8AF-79BFDDD0B45A}"/>
            </a:ext>
          </a:extLst>
        </xdr:cNvPr>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9151E0D0-6279-4236-AF7E-0B0B44EECE2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184024D9-C83C-4585-942D-8DE1ED4A4F3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84F98BE0-ECDE-41F9-B035-CC96F48E3989}"/>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D6AAB71-2712-41B7-89A4-93B4AC477CE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14274509-3222-4B59-9F07-AC13729B46DE}"/>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125705</xdr:rowOff>
    </xdr:from>
    <xdr:to>
      <xdr:col>116</xdr:col>
      <xdr:colOff>114300</xdr:colOff>
      <xdr:row>75</xdr:row>
      <xdr:rowOff>55855</xdr:rowOff>
    </xdr:to>
    <xdr:sp macro="" textlink="">
      <xdr:nvSpPr>
        <xdr:cNvPr id="877" name="楕円 876">
          <a:extLst>
            <a:ext uri="{FF2B5EF4-FFF2-40B4-BE49-F238E27FC236}">
              <a16:creationId xmlns:a16="http://schemas.microsoft.com/office/drawing/2014/main" id="{3E7A2496-A19C-4817-BBA4-8D0B126E7543}"/>
            </a:ext>
          </a:extLst>
        </xdr:cNvPr>
        <xdr:cNvSpPr/>
      </xdr:nvSpPr>
      <xdr:spPr>
        <a:xfrm>
          <a:off x="22110700" y="128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148582</xdr:rowOff>
    </xdr:from>
    <xdr:ext cx="534377" cy="259045"/>
    <xdr:sp macro="" textlink="">
      <xdr:nvSpPr>
        <xdr:cNvPr id="878" name="繰出金該当値テキスト">
          <a:extLst>
            <a:ext uri="{FF2B5EF4-FFF2-40B4-BE49-F238E27FC236}">
              <a16:creationId xmlns:a16="http://schemas.microsoft.com/office/drawing/2014/main" id="{52FFFCCF-791D-4CA3-B7C9-8EAA8E7F60CE}"/>
            </a:ext>
          </a:extLst>
        </xdr:cNvPr>
        <xdr:cNvSpPr txBox="1"/>
      </xdr:nvSpPr>
      <xdr:spPr>
        <a:xfrm>
          <a:off x="22212300" y="1266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158985</xdr:rowOff>
    </xdr:from>
    <xdr:to>
      <xdr:col>112</xdr:col>
      <xdr:colOff>38100</xdr:colOff>
      <xdr:row>75</xdr:row>
      <xdr:rowOff>89135</xdr:rowOff>
    </xdr:to>
    <xdr:sp macro="" textlink="">
      <xdr:nvSpPr>
        <xdr:cNvPr id="879" name="楕円 878">
          <a:extLst>
            <a:ext uri="{FF2B5EF4-FFF2-40B4-BE49-F238E27FC236}">
              <a16:creationId xmlns:a16="http://schemas.microsoft.com/office/drawing/2014/main" id="{AD3A0ABA-0B71-4590-92C9-28503BFDEB1D}"/>
            </a:ext>
          </a:extLst>
        </xdr:cNvPr>
        <xdr:cNvSpPr/>
      </xdr:nvSpPr>
      <xdr:spPr>
        <a:xfrm>
          <a:off x="21272500" y="128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105662</xdr:rowOff>
    </xdr:from>
    <xdr:ext cx="534377" cy="259045"/>
    <xdr:sp macro="" textlink="">
      <xdr:nvSpPr>
        <xdr:cNvPr id="880" name="テキスト ボックス 879">
          <a:extLst>
            <a:ext uri="{FF2B5EF4-FFF2-40B4-BE49-F238E27FC236}">
              <a16:creationId xmlns:a16="http://schemas.microsoft.com/office/drawing/2014/main" id="{ABD54314-8C59-4604-93B8-36D6C69EB3A3}"/>
            </a:ext>
          </a:extLst>
        </xdr:cNvPr>
        <xdr:cNvSpPr txBox="1"/>
      </xdr:nvSpPr>
      <xdr:spPr>
        <a:xfrm>
          <a:off x="21056111" y="126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26816</xdr:rowOff>
    </xdr:from>
    <xdr:to>
      <xdr:col>107</xdr:col>
      <xdr:colOff>101600</xdr:colOff>
      <xdr:row>75</xdr:row>
      <xdr:rowOff>128416</xdr:rowOff>
    </xdr:to>
    <xdr:sp macro="" textlink="">
      <xdr:nvSpPr>
        <xdr:cNvPr id="881" name="楕円 880">
          <a:extLst>
            <a:ext uri="{FF2B5EF4-FFF2-40B4-BE49-F238E27FC236}">
              <a16:creationId xmlns:a16="http://schemas.microsoft.com/office/drawing/2014/main" id="{BA3DFC71-B8D9-44DE-B45F-B548A60511A2}"/>
            </a:ext>
          </a:extLst>
        </xdr:cNvPr>
        <xdr:cNvSpPr/>
      </xdr:nvSpPr>
      <xdr:spPr>
        <a:xfrm>
          <a:off x="20383500" y="12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144943</xdr:rowOff>
    </xdr:from>
    <xdr:ext cx="534377" cy="259045"/>
    <xdr:sp macro="" textlink="">
      <xdr:nvSpPr>
        <xdr:cNvPr id="882" name="テキスト ボックス 881">
          <a:extLst>
            <a:ext uri="{FF2B5EF4-FFF2-40B4-BE49-F238E27FC236}">
              <a16:creationId xmlns:a16="http://schemas.microsoft.com/office/drawing/2014/main" id="{9C4643C5-7B3E-4698-A53D-2160C28C0EB8}"/>
            </a:ext>
          </a:extLst>
        </xdr:cNvPr>
        <xdr:cNvSpPr txBox="1"/>
      </xdr:nvSpPr>
      <xdr:spPr>
        <a:xfrm>
          <a:off x="20167111" y="126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74175</xdr:rowOff>
    </xdr:from>
    <xdr:to>
      <xdr:col>102</xdr:col>
      <xdr:colOff>165100</xdr:colOff>
      <xdr:row>74</xdr:row>
      <xdr:rowOff>4325</xdr:rowOff>
    </xdr:to>
    <xdr:sp macro="" textlink="">
      <xdr:nvSpPr>
        <xdr:cNvPr id="883" name="楕円 882">
          <a:extLst>
            <a:ext uri="{FF2B5EF4-FFF2-40B4-BE49-F238E27FC236}">
              <a16:creationId xmlns:a16="http://schemas.microsoft.com/office/drawing/2014/main" id="{2E88F932-734D-4161-A510-93731C72772F}"/>
            </a:ext>
          </a:extLst>
        </xdr:cNvPr>
        <xdr:cNvSpPr/>
      </xdr:nvSpPr>
      <xdr:spPr>
        <a:xfrm>
          <a:off x="19494500" y="12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20852</xdr:rowOff>
    </xdr:from>
    <xdr:ext cx="534377" cy="259045"/>
    <xdr:sp macro="" textlink="">
      <xdr:nvSpPr>
        <xdr:cNvPr id="884" name="テキスト ボックス 883">
          <a:extLst>
            <a:ext uri="{FF2B5EF4-FFF2-40B4-BE49-F238E27FC236}">
              <a16:creationId xmlns:a16="http://schemas.microsoft.com/office/drawing/2014/main" id="{1BCD40C2-5B5A-4A83-9F8E-8BD96D6D61A9}"/>
            </a:ext>
          </a:extLst>
        </xdr:cNvPr>
        <xdr:cNvSpPr txBox="1"/>
      </xdr:nvSpPr>
      <xdr:spPr>
        <a:xfrm>
          <a:off x="19278111" y="123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116942</xdr:rowOff>
    </xdr:from>
    <xdr:to>
      <xdr:col>98</xdr:col>
      <xdr:colOff>38100</xdr:colOff>
      <xdr:row>74</xdr:row>
      <xdr:rowOff>47092</xdr:rowOff>
    </xdr:to>
    <xdr:sp macro="" textlink="">
      <xdr:nvSpPr>
        <xdr:cNvPr id="885" name="楕円 884">
          <a:extLst>
            <a:ext uri="{FF2B5EF4-FFF2-40B4-BE49-F238E27FC236}">
              <a16:creationId xmlns:a16="http://schemas.microsoft.com/office/drawing/2014/main" id="{E19BB86E-0A6B-4A46-B6EA-2BAAD34000CE}"/>
            </a:ext>
          </a:extLst>
        </xdr:cNvPr>
        <xdr:cNvSpPr/>
      </xdr:nvSpPr>
      <xdr:spPr>
        <a:xfrm>
          <a:off x="18605500" y="126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63619</xdr:rowOff>
    </xdr:from>
    <xdr:ext cx="534377" cy="259045"/>
    <xdr:sp macro="" textlink="">
      <xdr:nvSpPr>
        <xdr:cNvPr id="886" name="テキスト ボックス 885">
          <a:extLst>
            <a:ext uri="{FF2B5EF4-FFF2-40B4-BE49-F238E27FC236}">
              <a16:creationId xmlns:a16="http://schemas.microsoft.com/office/drawing/2014/main" id="{49BAD96C-17E9-4631-A7FA-09120A67234C}"/>
            </a:ext>
          </a:extLst>
        </xdr:cNvPr>
        <xdr:cNvSpPr txBox="1"/>
      </xdr:nvSpPr>
      <xdr:spPr>
        <a:xfrm>
          <a:off x="18389111" y="124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60639F3D-C335-414F-9E94-35B2F02794B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52D009BC-267F-4CF5-9564-F5E8781591D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25E260CB-DE28-4AD4-A321-827972627DF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D469991A-A947-4209-B8E6-A77450D7BB8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BD854106-B48E-4496-9DD1-B8609A46B1A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98B488D-490C-488F-B615-618C5C61E41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4C3C794C-986E-4FF5-BB46-2F6986255CE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AFFB52AC-E70E-4C1B-B123-1C312435EC8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666598DB-9785-416E-8604-BF73C646CE8C}"/>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B1FAC719-54C5-41FB-B895-291A0FE712E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2E160D8F-9F8C-4FFD-B5D2-2A686567189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A87FC983-9FDB-4BB5-992C-88147252D875}"/>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F5FBE08D-0FC1-43CA-AD1E-36DA47B38EF6}"/>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ABC85FB-9789-4E16-8956-A699377907F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F789390E-65B9-411B-BFB5-147BCF12AF68}"/>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17611B-9BCE-4C15-B14A-95123267844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E7963E00-F72B-4B20-A818-4902B04A1C3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B94FE65B-7F33-42C8-AF8A-B4007961F44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6190E42D-A1AF-4840-B57F-377C41E8CA3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461B2410-602F-475C-A89B-AB4D7594C29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B6458E60-73F7-4B51-9AF6-BBF7374B92D2}"/>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372004D8-E188-4BCF-AD61-787983BEAFB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66DBE1E2-C91F-4247-9F1D-09AFBC2AEA53}"/>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4411727A-11F9-4C2B-A283-5D7A62FAF66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D24B9641-03C6-4D90-B52C-2E948A08658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FD61E90-E067-48DA-AF00-20EFA1005E4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9A5698EA-5A1F-42B4-9D6D-92E4892BDB7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97B4E43-FDED-446A-82BB-14B165B74DF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274B8045-BD2B-479C-8725-314D31160A1A}"/>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E4B3B4BE-3C71-4332-8BDD-6DC6EABAE25C}"/>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C3931EA-D9F3-49B4-A4C8-3E419F67960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890C5F81-3479-49CA-87BC-4C2F7E7CE80A}"/>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5BD05300-D971-40F1-AD45-C5895403B8E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69E528FB-8F2C-4026-9106-F6CE6355AC3C}"/>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E7FB6FB3-4EEA-4062-9A25-BE78ECA1959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F07E5404-5FAB-45A5-A04A-A84EDA0D960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E23F05C4-10B4-4F15-8E87-2F34DFF9FFCA}"/>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CED6DBF-B67E-426F-9575-8A07E9A2E24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28E3C1C-43AB-42CB-AEF7-40C1748F3BB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4E4E723B-05D4-495A-BBE5-944AF7BDE97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C25FF5D-EEAA-473B-97CF-EA622FF4926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2DFF5C80-B689-4E61-839E-52E6B9BFAB3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0BFA926-9128-4C9C-8098-381FC231B39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E37B966D-0DFF-49B7-B89F-A0F5E335BC2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E7F2A57A-95A4-427C-9FC0-2D6AFA0C6FC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D14C88DB-F8CC-40B3-82EF-241DB23F608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2B3C3920-FBF7-409A-B245-DDCD7F109049}"/>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D85875FF-ADDC-4B9A-B27E-D0EDE3A99E39}"/>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9515F6C4-6579-409F-A87F-DF89B4AF983D}"/>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9A6B778B-C581-48E0-B96B-F29408C6AB6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3D54BA0F-83FD-43B6-A0A1-1BC7B771FBE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1210A81C-AB59-45C4-8A8E-0DB6277A583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648,092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円となっている。構成項目別では、人件費においては、総額は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退職者の減等により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61,177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千円）しているものの、人口減少の影響があり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では微増（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となっている。物件費においては、総額は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マイナンバー関連</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事業等により増加（</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227,317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千円）となった。住民一人当たり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92,331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円増加した。扶助費においては、総額は子育て世帯への臨時特別給付金事業、住民税非課税世帯への臨時特別給付金事業等の臨時的に実施した給付事業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の終了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655,044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千円の大幅な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となっている。住民一人当たり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131,063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円と、対前年度比</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15,320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類似団体平均を大きく上回っているため、今後も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の動向に注視していく。補助費等においては、総額は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物価高騰等に対する経営継続支援事業等の実施により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572,689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73,474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16,932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。普通建設事業においては、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旧野津高校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整備事業や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国補正を受けて実施した道路メンテナンス事業等の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の完了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総額は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141,543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千円の減少、住民一人当たりのコスト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も新規整備分においては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18,925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円の減少となった。今後も公共施設の老朽化対策にかかる更新費用は高いまま推移することが見込まれる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計画的・効率的な更新整備に努めていく。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3440CE-2B67-4A7A-B569-430C7B9DD4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1ECF816-239D-4F7C-8F79-C54447B0A61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E6EAF37-44AA-4EA3-AC28-E775221A6CF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423B414-8F67-4642-8C85-E477C7EF142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DCD5A7-85E1-4158-9B05-EDCEDFCC5A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463B3D-6117-413D-97EB-FF04879527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CB40DD-9AC8-4B43-8CC8-3BA30BD6EA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9C3392-BFE4-4ECD-AF0C-8A793EB0BD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E83063-67C9-4EC6-B0B6-9C74D688AC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7DC2679-A1B3-4D83-8E91-AB7E9AA4AFA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36,137
35,936
291.20
23,916,544
23,420,097
471,951
12,060,232
26,745,644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015E66-F786-4592-B7A5-586995F5F5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F13489-6E1D-47E8-A89D-064A9ADAA2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7582E6-90CF-49D0-A7B4-A2D780547F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E4CFC5-1CC1-4C82-828B-71369A4A1F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244619-8AEC-431F-A75A-8AD28D2533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0F1072F-5EF4-43D1-B070-0F1D5ADCD52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36B093E-A472-4FBC-87E2-BE7DEA55DEB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7CB624E-B525-4FC4-98C0-806DB3DA792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9F2C92F-8C03-480F-9BF2-D615874EC3A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5D7491-B0BD-4535-B2B5-D3AE5146BC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EEFF38F-2DFD-4C48-9758-14BBD83D9ED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3A23A3B-E2A7-4EBA-8DDD-0D0E977B8BF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B80619D-4FE1-4AF7-AEC7-DA04115BD8C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59789A9-0EC4-4BF4-9ADC-95C6DAAFC24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F81994-41B2-42EA-ACE3-6E1D9ABCB5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DAD31B7-3BB3-4D04-9F26-153B75ED965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40C3E1-F5FB-4C4A-AB93-9913ED43B5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C7EE66E-DD73-4441-98A7-22BF17B3725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C0FDF2E-28D9-4738-BA99-C739E7BD226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784B69E-3893-4F46-95A5-B2ABA101B02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8F31479-9E85-487F-9D6B-C1573F06318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C83A6EA-3F71-4D02-99ED-BD3A362DCA0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40EFC66-733E-4A22-B7B0-B2DE09156C4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8417949-D210-4655-BA88-0B5D7D13685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F4B9881-0167-48DA-B98F-BFC80902281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36CDFA7-5871-4648-B436-21B741D65B0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99B275A-2BCC-464A-A80A-B46F8FA3FAA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4F32262-8BE8-473E-A50A-224FD8EB8C0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E9A24E9-49EB-4DD0-B765-8EAE40148ED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F48AA56-34A5-44FF-BB78-CED3CCCCA17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8BA002C-0DEB-43CF-B0DD-3C7391424A93}"/>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1A41BFC-461D-4807-811B-1A0416F2A00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72BB920A-3913-4EB5-A78D-1EBEEEB80655}"/>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AF2AF95-9542-4110-A8E4-B70CF102C1E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A435092-722C-4017-A8FB-64CAE722C8B3}"/>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CCD39EAB-B0DB-4023-8DA2-B0E74B40E47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881826C6-0232-4F34-A0C0-79968FD7E958}"/>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B80A4C0-ACB9-40E2-B56B-EB6D502C821D}"/>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B2C7D8EA-75CE-48E5-921C-688FA1BAD402}"/>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5C727380-5E09-400B-986D-1E3927E78A7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CE9547CC-91DB-47A0-8499-E97957C442D3}"/>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D8556E1-279E-49B9-B2FB-330FFDB62A4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B76D8AF6-22B7-4493-BD3E-E2B8275881C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6F422B6-4751-490A-B923-827F6CF3267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7444C04-3EE4-44FC-B9B0-27DDCFCD5E39}"/>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4D6625AB-A18E-473F-ACAC-84B33B36398E}"/>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CBBB9CA2-DD60-4F7D-B5D6-F995567C09AB}"/>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B51F820D-2CA2-429F-81C6-D7E1D4878A69}"/>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C194DA78-CEBB-4EBB-A0C7-534B7F3A214A}"/>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69596</xdr:rowOff>
    </xdr:from>
    <xdr:to>
      <xdr:col>24</xdr:col>
      <xdr:colOff>63500</xdr:colOff>
      <xdr:row>35</xdr:row>
      <xdr:rowOff>165989</xdr:rowOff>
    </xdr:to>
    <xdr:cxnSp macro="">
      <xdr:nvCxnSpPr>
        <xdr:cNvPr id="61" name="直線コネクタ 60">
          <a:extLst>
            <a:ext uri="{FF2B5EF4-FFF2-40B4-BE49-F238E27FC236}">
              <a16:creationId xmlns:a16="http://schemas.microsoft.com/office/drawing/2014/main" id="{AF5694ED-8A70-45F9-B19D-9806ABFE26CA}"/>
            </a:ext>
          </a:extLst>
        </xdr:cNvPr>
        <xdr:cNvCxnSpPr/>
      </xdr:nvCxnSpPr>
      <xdr:spPr>
        <a:xfrm flipV="1">
          <a:off x="3797300" y="6070346"/>
          <a:ext cx="8382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D73386AD-B8F1-43F2-9B9D-807231137CD3}"/>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FCA622C0-2384-4F5F-92B9-BB2F13F01599}"/>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165989</xdr:rowOff>
    </xdr:from>
    <xdr:to>
      <xdr:col>19</xdr:col>
      <xdr:colOff>177800</xdr:colOff>
      <xdr:row>36</xdr:row>
      <xdr:rowOff>16256</xdr:rowOff>
    </xdr:to>
    <xdr:cxnSp macro="">
      <xdr:nvCxnSpPr>
        <xdr:cNvPr id="64" name="直線コネクタ 63">
          <a:extLst>
            <a:ext uri="{FF2B5EF4-FFF2-40B4-BE49-F238E27FC236}">
              <a16:creationId xmlns:a16="http://schemas.microsoft.com/office/drawing/2014/main" id="{C9AC66C7-6C1A-4334-BDF5-AA85D5614EDE}"/>
            </a:ext>
          </a:extLst>
        </xdr:cNvPr>
        <xdr:cNvCxnSpPr/>
      </xdr:nvCxnSpPr>
      <xdr:spPr>
        <a:xfrm flipV="1">
          <a:off x="2908300" y="616673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710B45B5-77CF-4DAD-BA10-AB0FAF5D65F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D53D80A5-1207-4E66-BC0A-DB2F8586B415}"/>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166370</xdr:rowOff>
    </xdr:from>
    <xdr:to>
      <xdr:col>15</xdr:col>
      <xdr:colOff>50800</xdr:colOff>
      <xdr:row>36</xdr:row>
      <xdr:rowOff>16256</xdr:rowOff>
    </xdr:to>
    <xdr:cxnSp macro="">
      <xdr:nvCxnSpPr>
        <xdr:cNvPr id="67" name="直線コネクタ 66">
          <a:extLst>
            <a:ext uri="{FF2B5EF4-FFF2-40B4-BE49-F238E27FC236}">
              <a16:creationId xmlns:a16="http://schemas.microsoft.com/office/drawing/2014/main" id="{02CB1C01-0990-4778-A223-B20477F7A41A}"/>
            </a:ext>
          </a:extLst>
        </xdr:cNvPr>
        <xdr:cNvCxnSpPr/>
      </xdr:nvCxnSpPr>
      <xdr:spPr>
        <a:xfrm>
          <a:off x="2019300" y="616712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16B5E4CE-7130-4EA3-B2C9-63E8E78265E8}"/>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EE06B3CF-9320-4837-B142-16E9174959DF}"/>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166370</xdr:rowOff>
    </xdr:from>
    <xdr:to>
      <xdr:col>10</xdr:col>
      <xdr:colOff>114300</xdr:colOff>
      <xdr:row>36</xdr:row>
      <xdr:rowOff>39878</xdr:rowOff>
    </xdr:to>
    <xdr:cxnSp macro="">
      <xdr:nvCxnSpPr>
        <xdr:cNvPr id="70" name="直線コネクタ 69">
          <a:extLst>
            <a:ext uri="{FF2B5EF4-FFF2-40B4-BE49-F238E27FC236}">
              <a16:creationId xmlns:a16="http://schemas.microsoft.com/office/drawing/2014/main" id="{6C47CEDD-06A7-4B81-B07F-882A09213E3A}"/>
            </a:ext>
          </a:extLst>
        </xdr:cNvPr>
        <xdr:cNvCxnSpPr/>
      </xdr:nvCxnSpPr>
      <xdr:spPr>
        <a:xfrm flipV="1">
          <a:off x="1130300" y="616712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D6280C36-E290-4DE1-8987-06BC09AF0C0E}"/>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52B6C151-CFFD-4C35-8F61-40F1BFA9097E}"/>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CC7FAF53-E5CE-4108-A492-8646390B0E8E}"/>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F9F4A432-A512-4FAC-A168-1914012D0AE1}"/>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4977A0C-277F-42A7-BA15-54003351B0A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13DF8DA-463E-44F9-ADB4-AB151C0CA2A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DA83249-1899-4419-90AE-56514392F0C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9C7165F-D3CC-4591-9A9C-10998EB558C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F9B1E90-4F92-426D-903B-F9306CA1320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18796</xdr:rowOff>
    </xdr:from>
    <xdr:to>
      <xdr:col>24</xdr:col>
      <xdr:colOff>114300</xdr:colOff>
      <xdr:row>35</xdr:row>
      <xdr:rowOff>120396</xdr:rowOff>
    </xdr:to>
    <xdr:sp macro="" textlink="">
      <xdr:nvSpPr>
        <xdr:cNvPr id="80" name="楕円 79">
          <a:extLst>
            <a:ext uri="{FF2B5EF4-FFF2-40B4-BE49-F238E27FC236}">
              <a16:creationId xmlns:a16="http://schemas.microsoft.com/office/drawing/2014/main" id="{F524BEAC-0877-4737-94D7-DA4BACC1B312}"/>
            </a:ext>
          </a:extLst>
        </xdr:cNvPr>
        <xdr:cNvSpPr/>
      </xdr:nvSpPr>
      <xdr:spPr>
        <a:xfrm>
          <a:off x="45847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41673</xdr:rowOff>
    </xdr:from>
    <xdr:ext cx="469744" cy="259045"/>
    <xdr:sp macro="" textlink="">
      <xdr:nvSpPr>
        <xdr:cNvPr id="81" name="議会費該当値テキスト">
          <a:extLst>
            <a:ext uri="{FF2B5EF4-FFF2-40B4-BE49-F238E27FC236}">
              <a16:creationId xmlns:a16="http://schemas.microsoft.com/office/drawing/2014/main" id="{2A5ABC80-9CA7-4C14-87F4-456F694B1636}"/>
            </a:ext>
          </a:extLst>
        </xdr:cNvPr>
        <xdr:cNvSpPr txBox="1"/>
      </xdr:nvSpPr>
      <xdr:spPr>
        <a:xfrm>
          <a:off x="4686300"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115189</xdr:rowOff>
    </xdr:from>
    <xdr:to>
      <xdr:col>20</xdr:col>
      <xdr:colOff>38100</xdr:colOff>
      <xdr:row>36</xdr:row>
      <xdr:rowOff>45339</xdr:rowOff>
    </xdr:to>
    <xdr:sp macro="" textlink="">
      <xdr:nvSpPr>
        <xdr:cNvPr id="82" name="楕円 81">
          <a:extLst>
            <a:ext uri="{FF2B5EF4-FFF2-40B4-BE49-F238E27FC236}">
              <a16:creationId xmlns:a16="http://schemas.microsoft.com/office/drawing/2014/main" id="{34C04A22-89E2-488E-9660-E0A3DB356491}"/>
            </a:ext>
          </a:extLst>
        </xdr:cNvPr>
        <xdr:cNvSpPr/>
      </xdr:nvSpPr>
      <xdr:spPr>
        <a:xfrm>
          <a:off x="3746500" y="61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36466</xdr:rowOff>
    </xdr:from>
    <xdr:ext cx="469744" cy="259045"/>
    <xdr:sp macro="" textlink="">
      <xdr:nvSpPr>
        <xdr:cNvPr id="83" name="テキスト ボックス 82">
          <a:extLst>
            <a:ext uri="{FF2B5EF4-FFF2-40B4-BE49-F238E27FC236}">
              <a16:creationId xmlns:a16="http://schemas.microsoft.com/office/drawing/2014/main" id="{E75A7D48-C424-441D-A537-F6F561EF8EE9}"/>
            </a:ext>
          </a:extLst>
        </xdr:cNvPr>
        <xdr:cNvSpPr txBox="1"/>
      </xdr:nvSpPr>
      <xdr:spPr>
        <a:xfrm>
          <a:off x="3562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136906</xdr:rowOff>
    </xdr:from>
    <xdr:to>
      <xdr:col>15</xdr:col>
      <xdr:colOff>101600</xdr:colOff>
      <xdr:row>36</xdr:row>
      <xdr:rowOff>67056</xdr:rowOff>
    </xdr:to>
    <xdr:sp macro="" textlink="">
      <xdr:nvSpPr>
        <xdr:cNvPr id="84" name="楕円 83">
          <a:extLst>
            <a:ext uri="{FF2B5EF4-FFF2-40B4-BE49-F238E27FC236}">
              <a16:creationId xmlns:a16="http://schemas.microsoft.com/office/drawing/2014/main" id="{D3D9E391-787A-49E1-A892-9D0C0015E10D}"/>
            </a:ext>
          </a:extLst>
        </xdr:cNvPr>
        <xdr:cNvSpPr/>
      </xdr:nvSpPr>
      <xdr:spPr>
        <a:xfrm>
          <a:off x="2857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58183</xdr:rowOff>
    </xdr:from>
    <xdr:ext cx="469744" cy="259045"/>
    <xdr:sp macro="" textlink="">
      <xdr:nvSpPr>
        <xdr:cNvPr id="85" name="テキスト ボックス 84">
          <a:extLst>
            <a:ext uri="{FF2B5EF4-FFF2-40B4-BE49-F238E27FC236}">
              <a16:creationId xmlns:a16="http://schemas.microsoft.com/office/drawing/2014/main" id="{2C24FD37-F552-4E40-A763-8330E50419E5}"/>
            </a:ext>
          </a:extLst>
        </xdr:cNvPr>
        <xdr:cNvSpPr txBox="1"/>
      </xdr:nvSpPr>
      <xdr:spPr>
        <a:xfrm>
          <a:off x="2673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115570</xdr:rowOff>
    </xdr:from>
    <xdr:to>
      <xdr:col>10</xdr:col>
      <xdr:colOff>165100</xdr:colOff>
      <xdr:row>36</xdr:row>
      <xdr:rowOff>45720</xdr:rowOff>
    </xdr:to>
    <xdr:sp macro="" textlink="">
      <xdr:nvSpPr>
        <xdr:cNvPr id="86" name="楕円 85">
          <a:extLst>
            <a:ext uri="{FF2B5EF4-FFF2-40B4-BE49-F238E27FC236}">
              <a16:creationId xmlns:a16="http://schemas.microsoft.com/office/drawing/2014/main" id="{570E97B3-360F-4B62-BE75-458D280B613F}"/>
            </a:ext>
          </a:extLst>
        </xdr:cNvPr>
        <xdr:cNvSpPr/>
      </xdr:nvSpPr>
      <xdr:spPr>
        <a:xfrm>
          <a:off x="1968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36847</xdr:rowOff>
    </xdr:from>
    <xdr:ext cx="469744" cy="259045"/>
    <xdr:sp macro="" textlink="">
      <xdr:nvSpPr>
        <xdr:cNvPr id="87" name="テキスト ボックス 86">
          <a:extLst>
            <a:ext uri="{FF2B5EF4-FFF2-40B4-BE49-F238E27FC236}">
              <a16:creationId xmlns:a16="http://schemas.microsoft.com/office/drawing/2014/main" id="{1C2DD81C-48F7-41E8-9460-9E114E829E16}"/>
            </a:ext>
          </a:extLst>
        </xdr:cNvPr>
        <xdr:cNvSpPr txBox="1"/>
      </xdr:nvSpPr>
      <xdr:spPr>
        <a:xfrm>
          <a:off x="1784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88" name="楕円 87">
          <a:extLst>
            <a:ext uri="{FF2B5EF4-FFF2-40B4-BE49-F238E27FC236}">
              <a16:creationId xmlns:a16="http://schemas.microsoft.com/office/drawing/2014/main" id="{CBAACD1F-3BCB-43AC-830E-2EECE69F9CC6}"/>
            </a:ext>
          </a:extLst>
        </xdr:cNvPr>
        <xdr:cNvSpPr/>
      </xdr:nvSpPr>
      <xdr:spPr>
        <a:xfrm>
          <a:off x="1079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89" name="テキスト ボックス 88">
          <a:extLst>
            <a:ext uri="{FF2B5EF4-FFF2-40B4-BE49-F238E27FC236}">
              <a16:creationId xmlns:a16="http://schemas.microsoft.com/office/drawing/2014/main" id="{1D435E44-A99D-4238-B168-6B311B5D1785}"/>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C005422-5E77-4C76-A465-C03C11CE979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F36C2A0-34B6-4592-B7A5-46C5CB395CA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FF0DDF5-B9EA-4F98-9802-55EB2DDC8F3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4F5617F-42FD-4298-9C82-8934A5E163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E0A23330-3F06-4C9C-9DC3-10C55132118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9CF8EB4B-40D0-4CF1-B79D-B1C6307530F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E52B81C6-543D-410C-AE8F-3902181D2A8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C4CE2C0-8293-4FD0-98FB-8652F70885D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4459BA2-045F-4613-884C-5E422784AD4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7AA41D0-70D1-4B53-8408-0A6BB57BFCE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A3B83B3B-CAB1-4248-8A8E-0FF8C5F4F7AA}"/>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3D8B171D-DACD-439F-9637-D5D45E6E07D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674FA3D8-F87E-42EB-818F-8FB096B4ACB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4F086591-C375-4707-A033-72C56A1D83AC}"/>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C0C996F9-28C9-409B-9297-1C0A5163E11B}"/>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CCDAF5B6-F0ED-4CCD-A9AF-BDEFDA5A4A97}"/>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DCC85165-7EA6-42ED-95C2-3175BFF1EFA1}"/>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EBB6AEFF-0D59-4438-B1CB-AF56B1F64A03}"/>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771813DA-DD63-4E9D-B55C-044EF93C4BD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4D40D49F-EB26-4A4D-B78E-0BA651897D9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C3E1EDAE-A7E1-4A35-8024-576CB6D7EC7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10802FB1-6E2E-4AFA-B80B-9C959A0C3B7C}"/>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FCB60214-60F5-41DD-9F3E-E23C8716E3D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71566EB3-E03C-4FD8-B36F-8600487169DF}"/>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A630FC8C-AF31-4D1D-8018-4B3C955B3339}"/>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1D95E1FA-4041-40FC-902A-BC63EA0BE20D}"/>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118696</xdr:rowOff>
    </xdr:from>
    <xdr:to>
      <xdr:col>24</xdr:col>
      <xdr:colOff>63500</xdr:colOff>
      <xdr:row>56</xdr:row>
      <xdr:rowOff>61140</xdr:rowOff>
    </xdr:to>
    <xdr:cxnSp macro="">
      <xdr:nvCxnSpPr>
        <xdr:cNvPr id="116" name="直線コネクタ 115">
          <a:extLst>
            <a:ext uri="{FF2B5EF4-FFF2-40B4-BE49-F238E27FC236}">
              <a16:creationId xmlns:a16="http://schemas.microsoft.com/office/drawing/2014/main" id="{F425F496-2BA7-493E-B7FE-56AD05DD2445}"/>
            </a:ext>
          </a:extLst>
        </xdr:cNvPr>
        <xdr:cNvCxnSpPr/>
      </xdr:nvCxnSpPr>
      <xdr:spPr>
        <a:xfrm>
          <a:off x="3797300" y="9548446"/>
          <a:ext cx="8382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6E043C2C-B6FB-4B3C-AD8B-9BCFFF799708}"/>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C4AFDF96-AD37-47BE-9B12-B986B2D22762}"/>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157911</xdr:rowOff>
    </xdr:from>
    <xdr:to>
      <xdr:col>19</xdr:col>
      <xdr:colOff>177800</xdr:colOff>
      <xdr:row>55</xdr:row>
      <xdr:rowOff>118696</xdr:rowOff>
    </xdr:to>
    <xdr:cxnSp macro="">
      <xdr:nvCxnSpPr>
        <xdr:cNvPr id="119" name="直線コネクタ 118">
          <a:extLst>
            <a:ext uri="{FF2B5EF4-FFF2-40B4-BE49-F238E27FC236}">
              <a16:creationId xmlns:a16="http://schemas.microsoft.com/office/drawing/2014/main" id="{755D9302-B467-4FC2-853B-526F38D7B06B}"/>
            </a:ext>
          </a:extLst>
        </xdr:cNvPr>
        <xdr:cNvCxnSpPr/>
      </xdr:nvCxnSpPr>
      <xdr:spPr>
        <a:xfrm>
          <a:off x="2908300" y="9073311"/>
          <a:ext cx="889000" cy="47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C06D8E2B-6E07-4EAA-9789-E551ABBFE003}"/>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9B9B89E-69EA-41B1-BE6F-342CAC50FCCE}"/>
            </a:ext>
          </a:extLst>
        </xdr:cNvPr>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157911</xdr:rowOff>
    </xdr:from>
    <xdr:to>
      <xdr:col>15</xdr:col>
      <xdr:colOff>50800</xdr:colOff>
      <xdr:row>55</xdr:row>
      <xdr:rowOff>152492</xdr:rowOff>
    </xdr:to>
    <xdr:cxnSp macro="">
      <xdr:nvCxnSpPr>
        <xdr:cNvPr id="122" name="直線コネクタ 121">
          <a:extLst>
            <a:ext uri="{FF2B5EF4-FFF2-40B4-BE49-F238E27FC236}">
              <a16:creationId xmlns:a16="http://schemas.microsoft.com/office/drawing/2014/main" id="{31523802-2AD7-4EC8-8F50-839A0A5F58E2}"/>
            </a:ext>
          </a:extLst>
        </xdr:cNvPr>
        <xdr:cNvCxnSpPr/>
      </xdr:nvCxnSpPr>
      <xdr:spPr>
        <a:xfrm flipV="1">
          <a:off x="2019300" y="9073311"/>
          <a:ext cx="889000" cy="50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6A1A1D3D-A561-48E3-8172-439FBA570AE3}"/>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D9CBAB2A-15DC-4CAD-98E7-262DFD5F4280}"/>
            </a:ext>
          </a:extLst>
        </xdr:cNvPr>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152492</xdr:rowOff>
    </xdr:from>
    <xdr:to>
      <xdr:col>10</xdr:col>
      <xdr:colOff>114300</xdr:colOff>
      <xdr:row>56</xdr:row>
      <xdr:rowOff>82815</xdr:rowOff>
    </xdr:to>
    <xdr:cxnSp macro="">
      <xdr:nvCxnSpPr>
        <xdr:cNvPr id="125" name="直線コネクタ 124">
          <a:extLst>
            <a:ext uri="{FF2B5EF4-FFF2-40B4-BE49-F238E27FC236}">
              <a16:creationId xmlns:a16="http://schemas.microsoft.com/office/drawing/2014/main" id="{A600279E-73B4-416F-9235-F18D47F4721F}"/>
            </a:ext>
          </a:extLst>
        </xdr:cNvPr>
        <xdr:cNvCxnSpPr/>
      </xdr:nvCxnSpPr>
      <xdr:spPr>
        <a:xfrm flipV="1">
          <a:off x="1130300" y="9582242"/>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1816ACFA-840D-400A-A17B-246F243AD586}"/>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a:extLst>
            <a:ext uri="{FF2B5EF4-FFF2-40B4-BE49-F238E27FC236}">
              <a16:creationId xmlns:a16="http://schemas.microsoft.com/office/drawing/2014/main" id="{65DC5CE5-0108-4634-89B8-CFD09A4E386C}"/>
            </a:ext>
          </a:extLst>
        </xdr:cNvPr>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ED10E59-D815-4E3E-B92F-ADF0ABFD175C}"/>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a:extLst>
            <a:ext uri="{FF2B5EF4-FFF2-40B4-BE49-F238E27FC236}">
              <a16:creationId xmlns:a16="http://schemas.microsoft.com/office/drawing/2014/main" id="{7840FEB7-F271-47F0-9732-DD1E3984D8EA}"/>
            </a:ext>
          </a:extLst>
        </xdr:cNvPr>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43843020-86A2-4188-95A7-7AF06399820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B1ADD607-45FF-470E-A17E-A8AD0E32B71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8DEAB6B-9860-4F57-9C91-3859655E6D1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8ABFFC0-4451-4977-931C-6837ED6361A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087E41D-BD58-4D96-892C-8E4DF0A1E04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10340</xdr:rowOff>
    </xdr:from>
    <xdr:to>
      <xdr:col>24</xdr:col>
      <xdr:colOff>114300</xdr:colOff>
      <xdr:row>56</xdr:row>
      <xdr:rowOff>111940</xdr:rowOff>
    </xdr:to>
    <xdr:sp macro="" textlink="">
      <xdr:nvSpPr>
        <xdr:cNvPr id="135" name="楕円 134">
          <a:extLst>
            <a:ext uri="{FF2B5EF4-FFF2-40B4-BE49-F238E27FC236}">
              <a16:creationId xmlns:a16="http://schemas.microsoft.com/office/drawing/2014/main" id="{DBE37C9C-BFEF-433E-B9BD-CF2FF527508D}"/>
            </a:ext>
          </a:extLst>
        </xdr:cNvPr>
        <xdr:cNvSpPr/>
      </xdr:nvSpPr>
      <xdr:spPr>
        <a:xfrm>
          <a:off x="4584700" y="96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160217</xdr:rowOff>
    </xdr:from>
    <xdr:ext cx="534377" cy="259045"/>
    <xdr:sp macro="" textlink="">
      <xdr:nvSpPr>
        <xdr:cNvPr id="136" name="総務費該当値テキスト">
          <a:extLst>
            <a:ext uri="{FF2B5EF4-FFF2-40B4-BE49-F238E27FC236}">
              <a16:creationId xmlns:a16="http://schemas.microsoft.com/office/drawing/2014/main" id="{EE1C5AE6-E42B-4FD2-8B1B-E1C168A3BA24}"/>
            </a:ext>
          </a:extLst>
        </xdr:cNvPr>
        <xdr:cNvSpPr txBox="1"/>
      </xdr:nvSpPr>
      <xdr:spPr>
        <a:xfrm>
          <a:off x="4686300" y="958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67896</xdr:rowOff>
    </xdr:from>
    <xdr:to>
      <xdr:col>20</xdr:col>
      <xdr:colOff>38100</xdr:colOff>
      <xdr:row>55</xdr:row>
      <xdr:rowOff>169496</xdr:rowOff>
    </xdr:to>
    <xdr:sp macro="" textlink="">
      <xdr:nvSpPr>
        <xdr:cNvPr id="137" name="楕円 136">
          <a:extLst>
            <a:ext uri="{FF2B5EF4-FFF2-40B4-BE49-F238E27FC236}">
              <a16:creationId xmlns:a16="http://schemas.microsoft.com/office/drawing/2014/main" id="{D84F6EE2-9DCF-4CA9-AF14-1F9D64CC0D5A}"/>
            </a:ext>
          </a:extLst>
        </xdr:cNvPr>
        <xdr:cNvSpPr/>
      </xdr:nvSpPr>
      <xdr:spPr>
        <a:xfrm>
          <a:off x="3746500" y="94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14573</xdr:rowOff>
    </xdr:from>
    <xdr:ext cx="599010" cy="259045"/>
    <xdr:sp macro="" textlink="">
      <xdr:nvSpPr>
        <xdr:cNvPr id="138" name="テキスト ボックス 137">
          <a:extLst>
            <a:ext uri="{FF2B5EF4-FFF2-40B4-BE49-F238E27FC236}">
              <a16:creationId xmlns:a16="http://schemas.microsoft.com/office/drawing/2014/main" id="{76877122-C387-4BFD-8D12-33DBC34F939F}"/>
            </a:ext>
          </a:extLst>
        </xdr:cNvPr>
        <xdr:cNvSpPr txBox="1"/>
      </xdr:nvSpPr>
      <xdr:spPr>
        <a:xfrm>
          <a:off x="3497795" y="927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107111</xdr:rowOff>
    </xdr:from>
    <xdr:to>
      <xdr:col>15</xdr:col>
      <xdr:colOff>101600</xdr:colOff>
      <xdr:row>53</xdr:row>
      <xdr:rowOff>37261</xdr:rowOff>
    </xdr:to>
    <xdr:sp macro="" textlink="">
      <xdr:nvSpPr>
        <xdr:cNvPr id="139" name="楕円 138">
          <a:extLst>
            <a:ext uri="{FF2B5EF4-FFF2-40B4-BE49-F238E27FC236}">
              <a16:creationId xmlns:a16="http://schemas.microsoft.com/office/drawing/2014/main" id="{85D047A2-A262-43C1-812F-C5EFC064A7A0}"/>
            </a:ext>
          </a:extLst>
        </xdr:cNvPr>
        <xdr:cNvSpPr/>
      </xdr:nvSpPr>
      <xdr:spPr>
        <a:xfrm>
          <a:off x="2857500" y="90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53788</xdr:rowOff>
    </xdr:from>
    <xdr:ext cx="599010" cy="259045"/>
    <xdr:sp macro="" textlink="">
      <xdr:nvSpPr>
        <xdr:cNvPr id="140" name="テキスト ボックス 139">
          <a:extLst>
            <a:ext uri="{FF2B5EF4-FFF2-40B4-BE49-F238E27FC236}">
              <a16:creationId xmlns:a16="http://schemas.microsoft.com/office/drawing/2014/main" id="{AC2C3DF6-862D-482F-8AB1-9223DC992168}"/>
            </a:ext>
          </a:extLst>
        </xdr:cNvPr>
        <xdr:cNvSpPr txBox="1"/>
      </xdr:nvSpPr>
      <xdr:spPr>
        <a:xfrm>
          <a:off x="2608795" y="879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101692</xdr:rowOff>
    </xdr:from>
    <xdr:to>
      <xdr:col>10</xdr:col>
      <xdr:colOff>165100</xdr:colOff>
      <xdr:row>56</xdr:row>
      <xdr:rowOff>31842</xdr:rowOff>
    </xdr:to>
    <xdr:sp macro="" textlink="">
      <xdr:nvSpPr>
        <xdr:cNvPr id="141" name="楕円 140">
          <a:extLst>
            <a:ext uri="{FF2B5EF4-FFF2-40B4-BE49-F238E27FC236}">
              <a16:creationId xmlns:a16="http://schemas.microsoft.com/office/drawing/2014/main" id="{09F481B0-4B84-4517-85F4-491FC4DD855C}"/>
            </a:ext>
          </a:extLst>
        </xdr:cNvPr>
        <xdr:cNvSpPr/>
      </xdr:nvSpPr>
      <xdr:spPr>
        <a:xfrm>
          <a:off x="1968500" y="95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48369</xdr:rowOff>
    </xdr:from>
    <xdr:ext cx="599010" cy="259045"/>
    <xdr:sp macro="" textlink="">
      <xdr:nvSpPr>
        <xdr:cNvPr id="142" name="テキスト ボックス 141">
          <a:extLst>
            <a:ext uri="{FF2B5EF4-FFF2-40B4-BE49-F238E27FC236}">
              <a16:creationId xmlns:a16="http://schemas.microsoft.com/office/drawing/2014/main" id="{DF57FD45-0A1D-4B85-AE51-1D4C64C93A28}"/>
            </a:ext>
          </a:extLst>
        </xdr:cNvPr>
        <xdr:cNvSpPr txBox="1"/>
      </xdr:nvSpPr>
      <xdr:spPr>
        <a:xfrm>
          <a:off x="1719795" y="930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32015</xdr:rowOff>
    </xdr:from>
    <xdr:to>
      <xdr:col>6</xdr:col>
      <xdr:colOff>38100</xdr:colOff>
      <xdr:row>56</xdr:row>
      <xdr:rowOff>133615</xdr:rowOff>
    </xdr:to>
    <xdr:sp macro="" textlink="">
      <xdr:nvSpPr>
        <xdr:cNvPr id="143" name="楕円 142">
          <a:extLst>
            <a:ext uri="{FF2B5EF4-FFF2-40B4-BE49-F238E27FC236}">
              <a16:creationId xmlns:a16="http://schemas.microsoft.com/office/drawing/2014/main" id="{C436ACD9-AE8B-4B0A-95EE-BA54927F515D}"/>
            </a:ext>
          </a:extLst>
        </xdr:cNvPr>
        <xdr:cNvSpPr/>
      </xdr:nvSpPr>
      <xdr:spPr>
        <a:xfrm>
          <a:off x="1079500" y="96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150142</xdr:rowOff>
    </xdr:from>
    <xdr:ext cx="534377" cy="259045"/>
    <xdr:sp macro="" textlink="">
      <xdr:nvSpPr>
        <xdr:cNvPr id="144" name="テキスト ボックス 143">
          <a:extLst>
            <a:ext uri="{FF2B5EF4-FFF2-40B4-BE49-F238E27FC236}">
              <a16:creationId xmlns:a16="http://schemas.microsoft.com/office/drawing/2014/main" id="{246BB777-9F5A-43FF-B3F9-CB5674E0E6CB}"/>
            </a:ext>
          </a:extLst>
        </xdr:cNvPr>
        <xdr:cNvSpPr txBox="1"/>
      </xdr:nvSpPr>
      <xdr:spPr>
        <a:xfrm>
          <a:off x="863111" y="9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CD1441C6-AC4A-4D62-9C3D-273E20D258E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1F67D6C-8CEC-49FB-809F-4CEE40D5D2F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624B3BDF-197A-4692-94A7-DE3F4B77D98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F0C9DD62-C903-460E-A312-80A7153F212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953914ED-6DD8-40F5-A74D-1A189ED3059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D72CBB88-304F-4A2C-AD45-3447339CF56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1ED18EA5-B9BE-44D1-B7F8-FB8ADDEBB5A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CF776FC6-E519-4CCD-8D0D-449969C5BDC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F1994A0B-FB46-44B1-97ED-FC464C23869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568D96A0-B484-4351-AFD6-C0A4CDCCB29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BD56970D-B8E4-400E-8DCA-90C1FA8457A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4050FD76-3DBE-47E5-8144-43721E0DA69C}"/>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70E5376F-98B6-45A3-8F36-3CB610384D2E}"/>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D48C0F05-0BDA-49F4-B206-700757F39E25}"/>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3145641B-439F-4682-B650-80BF77BDFBA3}"/>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C32D7EFF-6DE3-42B0-B340-165DC6B0B90C}"/>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9EDBFD8E-5B73-4627-A51E-B6B3320575CD}"/>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102B5DFD-DC19-4544-9C6E-E8F01F10DA95}"/>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8BB088AC-CCD9-4787-B438-B33C0E59A26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C7178164-288C-48AE-B687-8597B5E22748}"/>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D5F03D09-02F8-4D3F-833F-A8BC33D9F96C}"/>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2E7D0C6B-A522-4BCE-9E9E-7F6AD270BA23}"/>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3B8A1E84-79A5-4A67-BDE9-A091B426D615}"/>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8E187C9F-6087-45D8-9DE4-BF6557335BD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C6FE901C-6C86-451D-8931-4415356F87A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8857C3CD-FB40-400D-AAF6-00D2F60EC8D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50C8EE29-3CF9-42AB-838D-F58E44BE5732}"/>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EE6A2310-7DD0-4BF5-8A51-C86CEB41FE0B}"/>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9F4653DD-A366-4DA2-999A-EDB785FE3EFA}"/>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91925A42-BF93-49D3-BEAF-577CD2276854}"/>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281E36E2-D5B8-4BBB-8B71-4E8A737B2315}"/>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124743</xdr:rowOff>
    </xdr:from>
    <xdr:to>
      <xdr:col>24</xdr:col>
      <xdr:colOff>63500</xdr:colOff>
      <xdr:row>73</xdr:row>
      <xdr:rowOff>55738</xdr:rowOff>
    </xdr:to>
    <xdr:cxnSp macro="">
      <xdr:nvCxnSpPr>
        <xdr:cNvPr id="176" name="直線コネクタ 175">
          <a:extLst>
            <a:ext uri="{FF2B5EF4-FFF2-40B4-BE49-F238E27FC236}">
              <a16:creationId xmlns:a16="http://schemas.microsoft.com/office/drawing/2014/main" id="{535F4091-A324-4885-9F49-DF1AF4C868EF}"/>
            </a:ext>
          </a:extLst>
        </xdr:cNvPr>
        <xdr:cNvCxnSpPr/>
      </xdr:nvCxnSpPr>
      <xdr:spPr>
        <a:xfrm>
          <a:off x="3797300" y="12469143"/>
          <a:ext cx="8382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6D62F91F-DFBA-4DF3-B616-1E140B080F7C}"/>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AA2C7C7C-C292-46F0-966F-22DBBD214D61}"/>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124743</xdr:rowOff>
    </xdr:from>
    <xdr:to>
      <xdr:col>19</xdr:col>
      <xdr:colOff>177800</xdr:colOff>
      <xdr:row>74</xdr:row>
      <xdr:rowOff>60169</xdr:rowOff>
    </xdr:to>
    <xdr:cxnSp macro="">
      <xdr:nvCxnSpPr>
        <xdr:cNvPr id="179" name="直線コネクタ 178">
          <a:extLst>
            <a:ext uri="{FF2B5EF4-FFF2-40B4-BE49-F238E27FC236}">
              <a16:creationId xmlns:a16="http://schemas.microsoft.com/office/drawing/2014/main" id="{A790D630-4B58-4893-AD1D-6C9A8D76A7C7}"/>
            </a:ext>
          </a:extLst>
        </xdr:cNvPr>
        <xdr:cNvCxnSpPr/>
      </xdr:nvCxnSpPr>
      <xdr:spPr>
        <a:xfrm flipV="1">
          <a:off x="2908300" y="12469143"/>
          <a:ext cx="889000" cy="2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4AAD6657-182D-41BC-ACAE-10C9DE2F1FBB}"/>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5BCFEB55-828E-491B-97A6-6A5BB523B34F}"/>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30494</xdr:rowOff>
    </xdr:from>
    <xdr:to>
      <xdr:col>15</xdr:col>
      <xdr:colOff>50800</xdr:colOff>
      <xdr:row>74</xdr:row>
      <xdr:rowOff>60169</xdr:rowOff>
    </xdr:to>
    <xdr:cxnSp macro="">
      <xdr:nvCxnSpPr>
        <xdr:cNvPr id="182" name="直線コネクタ 181">
          <a:extLst>
            <a:ext uri="{FF2B5EF4-FFF2-40B4-BE49-F238E27FC236}">
              <a16:creationId xmlns:a16="http://schemas.microsoft.com/office/drawing/2014/main" id="{5BEAB40E-400F-49FB-91BF-AC9F47C18C21}"/>
            </a:ext>
          </a:extLst>
        </xdr:cNvPr>
        <xdr:cNvCxnSpPr/>
      </xdr:nvCxnSpPr>
      <xdr:spPr>
        <a:xfrm>
          <a:off x="2019300" y="12717794"/>
          <a:ext cx="889000" cy="2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2806614-3990-4B5F-9107-E2E8C6B78CFF}"/>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34BE14C9-89BA-4A90-B335-E3071090497C}"/>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30494</xdr:rowOff>
    </xdr:from>
    <xdr:to>
      <xdr:col>10</xdr:col>
      <xdr:colOff>114300</xdr:colOff>
      <xdr:row>75</xdr:row>
      <xdr:rowOff>124134</xdr:rowOff>
    </xdr:to>
    <xdr:cxnSp macro="">
      <xdr:nvCxnSpPr>
        <xdr:cNvPr id="185" name="直線コネクタ 184">
          <a:extLst>
            <a:ext uri="{FF2B5EF4-FFF2-40B4-BE49-F238E27FC236}">
              <a16:creationId xmlns:a16="http://schemas.microsoft.com/office/drawing/2014/main" id="{954DACC6-AB55-4622-A544-8334858E51B3}"/>
            </a:ext>
          </a:extLst>
        </xdr:cNvPr>
        <xdr:cNvCxnSpPr/>
      </xdr:nvCxnSpPr>
      <xdr:spPr>
        <a:xfrm flipV="1">
          <a:off x="1130300" y="12717794"/>
          <a:ext cx="889000" cy="26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6FF79CD3-05D9-437E-8C0C-EDD770A698CD}"/>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a:extLst>
            <a:ext uri="{FF2B5EF4-FFF2-40B4-BE49-F238E27FC236}">
              <a16:creationId xmlns:a16="http://schemas.microsoft.com/office/drawing/2014/main" id="{EB7C647D-F575-4B66-BA62-8B1EEE8C8027}"/>
            </a:ext>
          </a:extLst>
        </xdr:cNvPr>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47C3A8C3-CCE0-4A1A-96F9-2C40C84095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57B4ADFB-8AA0-4D5F-B66C-E73FBD77EF99}"/>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061614A-6F0A-4311-A2F1-D1353905B28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5A92715-2435-4F1D-8FC8-B2B5D304200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13B5E70-1240-43CE-B55A-1507D4590BA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F1E876F-E7E3-4D87-9536-668884B5707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523C1EC-E43F-4445-AEBC-95A8D4915909}"/>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4938</xdr:rowOff>
    </xdr:from>
    <xdr:to>
      <xdr:col>24</xdr:col>
      <xdr:colOff>114300</xdr:colOff>
      <xdr:row>73</xdr:row>
      <xdr:rowOff>106538</xdr:rowOff>
    </xdr:to>
    <xdr:sp macro="" textlink="">
      <xdr:nvSpPr>
        <xdr:cNvPr id="195" name="楕円 194">
          <a:extLst>
            <a:ext uri="{FF2B5EF4-FFF2-40B4-BE49-F238E27FC236}">
              <a16:creationId xmlns:a16="http://schemas.microsoft.com/office/drawing/2014/main" id="{124EFDEE-0FDF-4B37-A6C4-7E36C984C570}"/>
            </a:ext>
          </a:extLst>
        </xdr:cNvPr>
        <xdr:cNvSpPr/>
      </xdr:nvSpPr>
      <xdr:spPr>
        <a:xfrm>
          <a:off x="4584700" y="125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27815</xdr:rowOff>
    </xdr:from>
    <xdr:ext cx="599010" cy="259045"/>
    <xdr:sp macro="" textlink="">
      <xdr:nvSpPr>
        <xdr:cNvPr id="196" name="民生費該当値テキスト">
          <a:extLst>
            <a:ext uri="{FF2B5EF4-FFF2-40B4-BE49-F238E27FC236}">
              <a16:creationId xmlns:a16="http://schemas.microsoft.com/office/drawing/2014/main" id="{E26487F7-8A08-41F1-BE34-0B73C614887D}"/>
            </a:ext>
          </a:extLst>
        </xdr:cNvPr>
        <xdr:cNvSpPr txBox="1"/>
      </xdr:nvSpPr>
      <xdr:spPr>
        <a:xfrm>
          <a:off x="4686300" y="1237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73943</xdr:rowOff>
    </xdr:from>
    <xdr:to>
      <xdr:col>20</xdr:col>
      <xdr:colOff>38100</xdr:colOff>
      <xdr:row>73</xdr:row>
      <xdr:rowOff>4093</xdr:rowOff>
    </xdr:to>
    <xdr:sp macro="" textlink="">
      <xdr:nvSpPr>
        <xdr:cNvPr id="197" name="楕円 196">
          <a:extLst>
            <a:ext uri="{FF2B5EF4-FFF2-40B4-BE49-F238E27FC236}">
              <a16:creationId xmlns:a16="http://schemas.microsoft.com/office/drawing/2014/main" id="{6F2D5DC3-8343-4115-9DE7-7C4E21B48633}"/>
            </a:ext>
          </a:extLst>
        </xdr:cNvPr>
        <xdr:cNvSpPr/>
      </xdr:nvSpPr>
      <xdr:spPr>
        <a:xfrm>
          <a:off x="3746500" y="124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20620</xdr:rowOff>
    </xdr:from>
    <xdr:ext cx="599010" cy="259045"/>
    <xdr:sp macro="" textlink="">
      <xdr:nvSpPr>
        <xdr:cNvPr id="198" name="テキスト ボックス 197">
          <a:extLst>
            <a:ext uri="{FF2B5EF4-FFF2-40B4-BE49-F238E27FC236}">
              <a16:creationId xmlns:a16="http://schemas.microsoft.com/office/drawing/2014/main" id="{9B1FA0D0-3B89-4D0C-94D3-BCBCA8C3DAC2}"/>
            </a:ext>
          </a:extLst>
        </xdr:cNvPr>
        <xdr:cNvSpPr txBox="1"/>
      </xdr:nvSpPr>
      <xdr:spPr>
        <a:xfrm>
          <a:off x="3497795" y="1219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9369</xdr:rowOff>
    </xdr:from>
    <xdr:to>
      <xdr:col>15</xdr:col>
      <xdr:colOff>101600</xdr:colOff>
      <xdr:row>74</xdr:row>
      <xdr:rowOff>110969</xdr:rowOff>
    </xdr:to>
    <xdr:sp macro="" textlink="">
      <xdr:nvSpPr>
        <xdr:cNvPr id="199" name="楕円 198">
          <a:extLst>
            <a:ext uri="{FF2B5EF4-FFF2-40B4-BE49-F238E27FC236}">
              <a16:creationId xmlns:a16="http://schemas.microsoft.com/office/drawing/2014/main" id="{690F2CEF-2932-4B03-BC91-CBDB108B776E}"/>
            </a:ext>
          </a:extLst>
        </xdr:cNvPr>
        <xdr:cNvSpPr/>
      </xdr:nvSpPr>
      <xdr:spPr>
        <a:xfrm>
          <a:off x="2857500" y="126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127496</xdr:rowOff>
    </xdr:from>
    <xdr:ext cx="599010" cy="259045"/>
    <xdr:sp macro="" textlink="">
      <xdr:nvSpPr>
        <xdr:cNvPr id="200" name="テキスト ボックス 199">
          <a:extLst>
            <a:ext uri="{FF2B5EF4-FFF2-40B4-BE49-F238E27FC236}">
              <a16:creationId xmlns:a16="http://schemas.microsoft.com/office/drawing/2014/main" id="{172DF8C9-70FF-4C39-BC9A-E286267E4F2E}"/>
            </a:ext>
          </a:extLst>
        </xdr:cNvPr>
        <xdr:cNvSpPr txBox="1"/>
      </xdr:nvSpPr>
      <xdr:spPr>
        <a:xfrm>
          <a:off x="2608795" y="1247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151144</xdr:rowOff>
    </xdr:from>
    <xdr:to>
      <xdr:col>10</xdr:col>
      <xdr:colOff>165100</xdr:colOff>
      <xdr:row>74</xdr:row>
      <xdr:rowOff>81294</xdr:rowOff>
    </xdr:to>
    <xdr:sp macro="" textlink="">
      <xdr:nvSpPr>
        <xdr:cNvPr id="201" name="楕円 200">
          <a:extLst>
            <a:ext uri="{FF2B5EF4-FFF2-40B4-BE49-F238E27FC236}">
              <a16:creationId xmlns:a16="http://schemas.microsoft.com/office/drawing/2014/main" id="{696C9328-7B5C-4789-A9DD-EFB3A0CD87B4}"/>
            </a:ext>
          </a:extLst>
        </xdr:cNvPr>
        <xdr:cNvSpPr/>
      </xdr:nvSpPr>
      <xdr:spPr>
        <a:xfrm>
          <a:off x="1968500" y="126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97821</xdr:rowOff>
    </xdr:from>
    <xdr:ext cx="599010" cy="259045"/>
    <xdr:sp macro="" textlink="">
      <xdr:nvSpPr>
        <xdr:cNvPr id="202" name="テキスト ボックス 201">
          <a:extLst>
            <a:ext uri="{FF2B5EF4-FFF2-40B4-BE49-F238E27FC236}">
              <a16:creationId xmlns:a16="http://schemas.microsoft.com/office/drawing/2014/main" id="{DE882DC4-568E-4406-8ED3-B2D12BE65F40}"/>
            </a:ext>
          </a:extLst>
        </xdr:cNvPr>
        <xdr:cNvSpPr txBox="1"/>
      </xdr:nvSpPr>
      <xdr:spPr>
        <a:xfrm>
          <a:off x="1719795" y="1244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73334</xdr:rowOff>
    </xdr:from>
    <xdr:to>
      <xdr:col>6</xdr:col>
      <xdr:colOff>38100</xdr:colOff>
      <xdr:row>76</xdr:row>
      <xdr:rowOff>3484</xdr:rowOff>
    </xdr:to>
    <xdr:sp macro="" textlink="">
      <xdr:nvSpPr>
        <xdr:cNvPr id="203" name="楕円 202">
          <a:extLst>
            <a:ext uri="{FF2B5EF4-FFF2-40B4-BE49-F238E27FC236}">
              <a16:creationId xmlns:a16="http://schemas.microsoft.com/office/drawing/2014/main" id="{A41B30F5-DF44-43A4-BEDC-5FEFF05E40EB}"/>
            </a:ext>
          </a:extLst>
        </xdr:cNvPr>
        <xdr:cNvSpPr/>
      </xdr:nvSpPr>
      <xdr:spPr>
        <a:xfrm>
          <a:off x="1079500" y="129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20011</xdr:rowOff>
    </xdr:from>
    <xdr:ext cx="599010" cy="259045"/>
    <xdr:sp macro="" textlink="">
      <xdr:nvSpPr>
        <xdr:cNvPr id="204" name="テキスト ボックス 203">
          <a:extLst>
            <a:ext uri="{FF2B5EF4-FFF2-40B4-BE49-F238E27FC236}">
              <a16:creationId xmlns:a16="http://schemas.microsoft.com/office/drawing/2014/main" id="{3F60E31A-2143-420A-8597-D47F0E823BE6}"/>
            </a:ext>
          </a:extLst>
        </xdr:cNvPr>
        <xdr:cNvSpPr txBox="1"/>
      </xdr:nvSpPr>
      <xdr:spPr>
        <a:xfrm>
          <a:off x="830795" y="1270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34CC72C9-2208-4C2F-92D7-9D493AF93F9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A83FA6A-E8AE-49B2-BF02-C654E2CC89B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20CB1EC2-8B1F-448F-87A1-590C1DD1DAB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3FA5737-90D2-46A1-BA88-2B710951677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EB98CA35-5832-4A7D-B135-4328AC9DEE2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86CE99CF-CF37-4F58-90A9-CE1B7D1EF56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F51483D0-1B0C-4A12-8F69-D7244CF062E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ECD0721-3E8A-4EB4-BDBB-85E506B2A1E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A9A961E9-322F-4F50-87E0-AF592A34674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BDF43D1F-1FAF-403C-B838-1767EE8AB3C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62965DE6-D6E4-4922-BAC8-A1B3AC835023}"/>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DC8941E9-1C2C-49AF-A6F0-6379CA73F37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C1C41162-EBB2-43E4-AE07-BB32E2E4E7F6}"/>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786DFC55-83A8-4255-9635-71A68E27FF12}"/>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8F79B2A-63D8-4F44-974A-5403ED8B4CF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9F43A36C-3878-41AC-936F-E6C36BBF0C8B}"/>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9276E18E-0FEC-4D99-A6D6-2F2D738C39DA}"/>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641AE87A-F361-4AB7-887B-BDB197FED10C}"/>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9051B62A-6332-462A-B677-9517EFB49305}"/>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3DD74006-FD64-44C7-9357-25907424BEB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48D144A8-82CD-40CF-9B65-3EBF00621F8C}"/>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1DD7366D-D094-4E5B-99C0-A0DC1BC527F7}"/>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FC1B4DA-94C7-4AE3-B5AD-B29657516CFC}"/>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7008ACAD-6528-4C35-992B-316A8A2C9E7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43ECC342-35F0-4DB7-A5B5-2732A433DF8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C8ED9592-2E27-4266-99A0-46A462C1BE0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E71E09C-C053-4DF1-BC73-A660FA7E102C}"/>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ADD78E61-CBFE-47B1-8972-C201237B20ED}"/>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30FCB05C-B3EE-4C75-9721-83AD07F32BC6}"/>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AE7E66D1-A1A0-419A-BD00-CFCDB1309FB3}"/>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B7826E0D-7D4D-43C0-BE39-063FAFA96A15}"/>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29167</xdr:rowOff>
    </xdr:from>
    <xdr:to>
      <xdr:col>24</xdr:col>
      <xdr:colOff>63500</xdr:colOff>
      <xdr:row>98</xdr:row>
      <xdr:rowOff>134170</xdr:rowOff>
    </xdr:to>
    <xdr:cxnSp macro="">
      <xdr:nvCxnSpPr>
        <xdr:cNvPr id="236" name="直線コネクタ 235">
          <a:extLst>
            <a:ext uri="{FF2B5EF4-FFF2-40B4-BE49-F238E27FC236}">
              <a16:creationId xmlns:a16="http://schemas.microsoft.com/office/drawing/2014/main" id="{27318596-FEDB-4101-B7D9-10D5C26B31D6}"/>
            </a:ext>
          </a:extLst>
        </xdr:cNvPr>
        <xdr:cNvCxnSpPr/>
      </xdr:nvCxnSpPr>
      <xdr:spPr>
        <a:xfrm flipV="1">
          <a:off x="3797300" y="16831267"/>
          <a:ext cx="8382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4F8FE634-2A16-4517-AE03-D47C49FBAEFC}"/>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7D33F348-2DD7-4BC4-A53E-B6EEB844732D}"/>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134170</xdr:rowOff>
    </xdr:from>
    <xdr:to>
      <xdr:col>19</xdr:col>
      <xdr:colOff>177800</xdr:colOff>
      <xdr:row>99</xdr:row>
      <xdr:rowOff>77575</xdr:rowOff>
    </xdr:to>
    <xdr:cxnSp macro="">
      <xdr:nvCxnSpPr>
        <xdr:cNvPr id="239" name="直線コネクタ 238">
          <a:extLst>
            <a:ext uri="{FF2B5EF4-FFF2-40B4-BE49-F238E27FC236}">
              <a16:creationId xmlns:a16="http://schemas.microsoft.com/office/drawing/2014/main" id="{BC351B0B-8824-456E-A8A0-2BF80A790600}"/>
            </a:ext>
          </a:extLst>
        </xdr:cNvPr>
        <xdr:cNvCxnSpPr/>
      </xdr:nvCxnSpPr>
      <xdr:spPr>
        <a:xfrm flipV="1">
          <a:off x="2908300" y="16936270"/>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95D29DCE-CCD2-4C39-8C5F-93A2D448D4D7}"/>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3A536472-AC18-4093-9D83-40AA58CE551E}"/>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77575</xdr:rowOff>
    </xdr:from>
    <xdr:to>
      <xdr:col>15</xdr:col>
      <xdr:colOff>50800</xdr:colOff>
      <xdr:row>99</xdr:row>
      <xdr:rowOff>82942</xdr:rowOff>
    </xdr:to>
    <xdr:cxnSp macro="">
      <xdr:nvCxnSpPr>
        <xdr:cNvPr id="242" name="直線コネクタ 241">
          <a:extLst>
            <a:ext uri="{FF2B5EF4-FFF2-40B4-BE49-F238E27FC236}">
              <a16:creationId xmlns:a16="http://schemas.microsoft.com/office/drawing/2014/main" id="{2DE46A32-35ED-4B34-9898-F1331A367CC5}"/>
            </a:ext>
          </a:extLst>
        </xdr:cNvPr>
        <xdr:cNvCxnSpPr/>
      </xdr:nvCxnSpPr>
      <xdr:spPr>
        <a:xfrm flipV="1">
          <a:off x="2019300" y="17051125"/>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79AE7E51-A105-45EC-8A53-0B3041DF5187}"/>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6A1FCEE5-A4F5-45AA-A927-ABD85291842F}"/>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59733</xdr:rowOff>
    </xdr:from>
    <xdr:to>
      <xdr:col>10</xdr:col>
      <xdr:colOff>114300</xdr:colOff>
      <xdr:row>99</xdr:row>
      <xdr:rowOff>82942</xdr:rowOff>
    </xdr:to>
    <xdr:cxnSp macro="">
      <xdr:nvCxnSpPr>
        <xdr:cNvPr id="245" name="直線コネクタ 244">
          <a:extLst>
            <a:ext uri="{FF2B5EF4-FFF2-40B4-BE49-F238E27FC236}">
              <a16:creationId xmlns:a16="http://schemas.microsoft.com/office/drawing/2014/main" id="{0F5FF1F1-451E-479A-9319-B96C59CBB622}"/>
            </a:ext>
          </a:extLst>
        </xdr:cNvPr>
        <xdr:cNvCxnSpPr/>
      </xdr:nvCxnSpPr>
      <xdr:spPr>
        <a:xfrm>
          <a:off x="1130300" y="17033283"/>
          <a:ext cx="8890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BE645652-0110-4B75-9ACC-C9824C2EE4B1}"/>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C57553A6-A1D1-4EF8-82F9-E25D8A829C1F}"/>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113AB53B-6D55-42E4-B51F-D476DB8FCBE1}"/>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48C06142-07A3-4BEF-B28D-04562405F341}"/>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0D3D943-EA32-4E4B-BF1E-137DD97228B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B90AB6D-A515-4E3C-9A74-0EA8BF0F8ED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D81B784-E65A-40B1-97E6-C86C888AF25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8074A20-F5FF-4C8C-9CB0-A4492AE0062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49A508FF-75E5-4A6A-9B3F-CBD147D00FB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149817</xdr:rowOff>
    </xdr:from>
    <xdr:to>
      <xdr:col>24</xdr:col>
      <xdr:colOff>114300</xdr:colOff>
      <xdr:row>98</xdr:row>
      <xdr:rowOff>79967</xdr:rowOff>
    </xdr:to>
    <xdr:sp macro="" textlink="">
      <xdr:nvSpPr>
        <xdr:cNvPr id="255" name="楕円 254">
          <a:extLst>
            <a:ext uri="{FF2B5EF4-FFF2-40B4-BE49-F238E27FC236}">
              <a16:creationId xmlns:a16="http://schemas.microsoft.com/office/drawing/2014/main" id="{E1271462-45FC-4A6E-AC80-7032763CA5EE}"/>
            </a:ext>
          </a:extLst>
        </xdr:cNvPr>
        <xdr:cNvSpPr/>
      </xdr:nvSpPr>
      <xdr:spPr>
        <a:xfrm>
          <a:off x="4584700" y="167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128244</xdr:rowOff>
    </xdr:from>
    <xdr:ext cx="534377" cy="259045"/>
    <xdr:sp macro="" textlink="">
      <xdr:nvSpPr>
        <xdr:cNvPr id="256" name="衛生費該当値テキスト">
          <a:extLst>
            <a:ext uri="{FF2B5EF4-FFF2-40B4-BE49-F238E27FC236}">
              <a16:creationId xmlns:a16="http://schemas.microsoft.com/office/drawing/2014/main" id="{E972F9DB-1E4E-4B8D-9C9D-BDE281AFA2E8}"/>
            </a:ext>
          </a:extLst>
        </xdr:cNvPr>
        <xdr:cNvSpPr txBox="1"/>
      </xdr:nvSpPr>
      <xdr:spPr>
        <a:xfrm>
          <a:off x="4686300" y="167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83370</xdr:rowOff>
    </xdr:from>
    <xdr:to>
      <xdr:col>20</xdr:col>
      <xdr:colOff>38100</xdr:colOff>
      <xdr:row>99</xdr:row>
      <xdr:rowOff>13520</xdr:rowOff>
    </xdr:to>
    <xdr:sp macro="" textlink="">
      <xdr:nvSpPr>
        <xdr:cNvPr id="257" name="楕円 256">
          <a:extLst>
            <a:ext uri="{FF2B5EF4-FFF2-40B4-BE49-F238E27FC236}">
              <a16:creationId xmlns:a16="http://schemas.microsoft.com/office/drawing/2014/main" id="{D2044D91-70E6-485C-988B-741EA8907922}"/>
            </a:ext>
          </a:extLst>
        </xdr:cNvPr>
        <xdr:cNvSpPr/>
      </xdr:nvSpPr>
      <xdr:spPr>
        <a:xfrm>
          <a:off x="3746500" y="168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4647</xdr:rowOff>
    </xdr:from>
    <xdr:ext cx="534377" cy="259045"/>
    <xdr:sp macro="" textlink="">
      <xdr:nvSpPr>
        <xdr:cNvPr id="258" name="テキスト ボックス 257">
          <a:extLst>
            <a:ext uri="{FF2B5EF4-FFF2-40B4-BE49-F238E27FC236}">
              <a16:creationId xmlns:a16="http://schemas.microsoft.com/office/drawing/2014/main" id="{50F9594E-6B3C-4A15-8DF6-1DAB30A64B3B}"/>
            </a:ext>
          </a:extLst>
        </xdr:cNvPr>
        <xdr:cNvSpPr txBox="1"/>
      </xdr:nvSpPr>
      <xdr:spPr>
        <a:xfrm>
          <a:off x="3530111" y="169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26775</xdr:rowOff>
    </xdr:from>
    <xdr:to>
      <xdr:col>15</xdr:col>
      <xdr:colOff>101600</xdr:colOff>
      <xdr:row>99</xdr:row>
      <xdr:rowOff>128375</xdr:rowOff>
    </xdr:to>
    <xdr:sp macro="" textlink="">
      <xdr:nvSpPr>
        <xdr:cNvPr id="259" name="楕円 258">
          <a:extLst>
            <a:ext uri="{FF2B5EF4-FFF2-40B4-BE49-F238E27FC236}">
              <a16:creationId xmlns:a16="http://schemas.microsoft.com/office/drawing/2014/main" id="{B7054060-DD42-4C62-89C8-B62045844D95}"/>
            </a:ext>
          </a:extLst>
        </xdr:cNvPr>
        <xdr:cNvSpPr/>
      </xdr:nvSpPr>
      <xdr:spPr>
        <a:xfrm>
          <a:off x="2857500" y="170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119502</xdr:rowOff>
    </xdr:from>
    <xdr:ext cx="534377" cy="259045"/>
    <xdr:sp macro="" textlink="">
      <xdr:nvSpPr>
        <xdr:cNvPr id="260" name="テキスト ボックス 259">
          <a:extLst>
            <a:ext uri="{FF2B5EF4-FFF2-40B4-BE49-F238E27FC236}">
              <a16:creationId xmlns:a16="http://schemas.microsoft.com/office/drawing/2014/main" id="{F654D945-D322-441C-8804-A6D8CDAFD0A4}"/>
            </a:ext>
          </a:extLst>
        </xdr:cNvPr>
        <xdr:cNvSpPr txBox="1"/>
      </xdr:nvSpPr>
      <xdr:spPr>
        <a:xfrm>
          <a:off x="2641111" y="1709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32142</xdr:rowOff>
    </xdr:from>
    <xdr:to>
      <xdr:col>10</xdr:col>
      <xdr:colOff>165100</xdr:colOff>
      <xdr:row>99</xdr:row>
      <xdr:rowOff>133742</xdr:rowOff>
    </xdr:to>
    <xdr:sp macro="" textlink="">
      <xdr:nvSpPr>
        <xdr:cNvPr id="261" name="楕円 260">
          <a:extLst>
            <a:ext uri="{FF2B5EF4-FFF2-40B4-BE49-F238E27FC236}">
              <a16:creationId xmlns:a16="http://schemas.microsoft.com/office/drawing/2014/main" id="{C5DE9845-403A-4333-A7F2-AA5B3B9F55FB}"/>
            </a:ext>
          </a:extLst>
        </xdr:cNvPr>
        <xdr:cNvSpPr/>
      </xdr:nvSpPr>
      <xdr:spPr>
        <a:xfrm>
          <a:off x="1968500" y="170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124869</xdr:rowOff>
    </xdr:from>
    <xdr:ext cx="534377" cy="259045"/>
    <xdr:sp macro="" textlink="">
      <xdr:nvSpPr>
        <xdr:cNvPr id="262" name="テキスト ボックス 261">
          <a:extLst>
            <a:ext uri="{FF2B5EF4-FFF2-40B4-BE49-F238E27FC236}">
              <a16:creationId xmlns:a16="http://schemas.microsoft.com/office/drawing/2014/main" id="{102D1A6A-3B39-4554-99E4-AA268FEEDFFC}"/>
            </a:ext>
          </a:extLst>
        </xdr:cNvPr>
        <xdr:cNvSpPr txBox="1"/>
      </xdr:nvSpPr>
      <xdr:spPr>
        <a:xfrm>
          <a:off x="1752111" y="170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8933</xdr:rowOff>
    </xdr:from>
    <xdr:to>
      <xdr:col>6</xdr:col>
      <xdr:colOff>38100</xdr:colOff>
      <xdr:row>99</xdr:row>
      <xdr:rowOff>110533</xdr:rowOff>
    </xdr:to>
    <xdr:sp macro="" textlink="">
      <xdr:nvSpPr>
        <xdr:cNvPr id="263" name="楕円 262">
          <a:extLst>
            <a:ext uri="{FF2B5EF4-FFF2-40B4-BE49-F238E27FC236}">
              <a16:creationId xmlns:a16="http://schemas.microsoft.com/office/drawing/2014/main" id="{E8893F5C-4DF9-4B61-8809-4C3E706E4CD0}"/>
            </a:ext>
          </a:extLst>
        </xdr:cNvPr>
        <xdr:cNvSpPr/>
      </xdr:nvSpPr>
      <xdr:spPr>
        <a:xfrm>
          <a:off x="1079500" y="169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101660</xdr:rowOff>
    </xdr:from>
    <xdr:ext cx="534377" cy="259045"/>
    <xdr:sp macro="" textlink="">
      <xdr:nvSpPr>
        <xdr:cNvPr id="264" name="テキスト ボックス 263">
          <a:extLst>
            <a:ext uri="{FF2B5EF4-FFF2-40B4-BE49-F238E27FC236}">
              <a16:creationId xmlns:a16="http://schemas.microsoft.com/office/drawing/2014/main" id="{1EE64B17-7C0E-4840-97BC-594A876E821E}"/>
            </a:ext>
          </a:extLst>
        </xdr:cNvPr>
        <xdr:cNvSpPr txBox="1"/>
      </xdr:nvSpPr>
      <xdr:spPr>
        <a:xfrm>
          <a:off x="863111" y="170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317A7BB9-4FDC-4E46-A28E-6917B39E537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BD711D64-0ED4-4FB1-8239-D02529D2BDC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86C09358-FCF7-4A3C-AC1F-4C8C84A7E9BA}"/>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52662AA-3D0D-4BCB-B41E-F5CB38AF1D3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13FE0C75-95C4-432D-92CA-5D2576A902F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DB151A9D-82DE-490C-9DA5-9469219A009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3E2AA134-AC92-4359-8945-67599C5599F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69388FA6-CA9F-4FE0-B67D-4CA8003E928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9B92431-FEAC-4593-840E-90C75AB6B98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B53A5CA0-AE0F-4488-9166-5AC9E0B445C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4C3D1B6D-65BB-4F4A-9F67-3DAC7762757A}"/>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4EBF4D32-43FA-4BA6-9F6E-42083EAB85BC}"/>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36F489B8-C7E4-410E-96A7-0D2E3D86A9B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3E105E60-59D7-42D1-9911-0E3EC18D5B04}"/>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B4D7572C-BAAF-40EB-99AF-25B96C8032BC}"/>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9547B8C9-BA17-4A17-A463-C120A92DA8CC}"/>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D32D0A01-E0A7-4467-9AAE-75C82BD5F057}"/>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9595173-D27B-4775-B7B4-659905C88B6D}"/>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258CB038-B0B1-449E-B165-B7A5C250618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96FBD5AF-0D82-4597-83A1-957476292AD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58BA9EF6-6AA7-47DB-88C6-060323E6EA45}"/>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9A97FDFC-F569-48FE-B118-456E074748EE}"/>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21DC472E-1D80-4281-BBB9-E8D97C722AF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DAF383D1-0E5B-422E-BAB6-7C501A8D888A}"/>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8A500E50-98E4-4593-A1ED-93DAD59B110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6ADDFE83-6EC0-4930-B3D3-8E45788A6F73}"/>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19C972D0-1FC6-49D7-94EB-05512A5BB452}"/>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8A3C70CB-F651-4FC1-89BF-6B05C6CA0A15}"/>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8C2BF73A-FB50-414B-B125-247422B3DF81}"/>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DEF39053-AE41-46F1-A254-97EE0E61CC07}"/>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9072</xdr:rowOff>
    </xdr:from>
    <xdr:to>
      <xdr:col>55</xdr:col>
      <xdr:colOff>0</xdr:colOff>
      <xdr:row>39</xdr:row>
      <xdr:rowOff>15277</xdr:rowOff>
    </xdr:to>
    <xdr:cxnSp macro="">
      <xdr:nvCxnSpPr>
        <xdr:cNvPr id="295" name="直線コネクタ 294">
          <a:extLst>
            <a:ext uri="{FF2B5EF4-FFF2-40B4-BE49-F238E27FC236}">
              <a16:creationId xmlns:a16="http://schemas.microsoft.com/office/drawing/2014/main" id="{7E2F1703-4BC0-4622-A867-8FB0F6D1EDCF}"/>
            </a:ext>
          </a:extLst>
        </xdr:cNvPr>
        <xdr:cNvCxnSpPr/>
      </xdr:nvCxnSpPr>
      <xdr:spPr>
        <a:xfrm>
          <a:off x="9639300" y="6695622"/>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EF9A38C7-8E55-4C75-AEEE-BE1E35E4F951}"/>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35A74D6C-EC92-433C-9B01-4BE86B4C897D}"/>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9072</xdr:rowOff>
    </xdr:from>
    <xdr:to>
      <xdr:col>50</xdr:col>
      <xdr:colOff>114300</xdr:colOff>
      <xdr:row>39</xdr:row>
      <xdr:rowOff>12664</xdr:rowOff>
    </xdr:to>
    <xdr:cxnSp macro="">
      <xdr:nvCxnSpPr>
        <xdr:cNvPr id="298" name="直線コネクタ 297">
          <a:extLst>
            <a:ext uri="{FF2B5EF4-FFF2-40B4-BE49-F238E27FC236}">
              <a16:creationId xmlns:a16="http://schemas.microsoft.com/office/drawing/2014/main" id="{E8BB798C-6AB2-4B48-91BD-09716F31552A}"/>
            </a:ext>
          </a:extLst>
        </xdr:cNvPr>
        <xdr:cNvCxnSpPr/>
      </xdr:nvCxnSpPr>
      <xdr:spPr>
        <a:xfrm flipV="1">
          <a:off x="8750300" y="669562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E019A0AD-A140-435B-8C23-715C63689727}"/>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C44A5D24-D118-4D3B-A328-36738DDC693B}"/>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12664</xdr:rowOff>
    </xdr:from>
    <xdr:to>
      <xdr:col>45</xdr:col>
      <xdr:colOff>177800</xdr:colOff>
      <xdr:row>39</xdr:row>
      <xdr:rowOff>16583</xdr:rowOff>
    </xdr:to>
    <xdr:cxnSp macro="">
      <xdr:nvCxnSpPr>
        <xdr:cNvPr id="301" name="直線コネクタ 300">
          <a:extLst>
            <a:ext uri="{FF2B5EF4-FFF2-40B4-BE49-F238E27FC236}">
              <a16:creationId xmlns:a16="http://schemas.microsoft.com/office/drawing/2014/main" id="{A9B8EF33-D50B-4BD5-B0A2-802DC798E9BE}"/>
            </a:ext>
          </a:extLst>
        </xdr:cNvPr>
        <xdr:cNvCxnSpPr/>
      </xdr:nvCxnSpPr>
      <xdr:spPr>
        <a:xfrm flipV="1">
          <a:off x="7861300" y="669921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E307087C-8412-4030-9E74-A89353325065}"/>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3775644B-22CD-4203-9F98-2A9EAA4B346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16583</xdr:rowOff>
    </xdr:from>
    <xdr:to>
      <xdr:col>41</xdr:col>
      <xdr:colOff>50800</xdr:colOff>
      <xdr:row>39</xdr:row>
      <xdr:rowOff>17889</xdr:rowOff>
    </xdr:to>
    <xdr:cxnSp macro="">
      <xdr:nvCxnSpPr>
        <xdr:cNvPr id="304" name="直線コネクタ 303">
          <a:extLst>
            <a:ext uri="{FF2B5EF4-FFF2-40B4-BE49-F238E27FC236}">
              <a16:creationId xmlns:a16="http://schemas.microsoft.com/office/drawing/2014/main" id="{B7C7B0BF-93E6-4D0F-8140-B0E15E27EC23}"/>
            </a:ext>
          </a:extLst>
        </xdr:cNvPr>
        <xdr:cNvCxnSpPr/>
      </xdr:nvCxnSpPr>
      <xdr:spPr>
        <a:xfrm flipV="1">
          <a:off x="6972300" y="670313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DB71BF97-8F31-450C-9CCC-7A6179455EA3}"/>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619C130B-45F9-42BE-A7F4-0E28AC40C463}"/>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C4560F26-9269-4B56-BB04-EFA29D9D96F4}"/>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F0F071E8-3B2E-4F20-8D29-B102E72D91FF}"/>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5A6C4C8-415E-498F-9018-AD49C8DCBCE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B371C9C-2ED3-49E3-B29E-C658071FE7B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B319B995-6BD8-42E0-8285-758A4548973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73895966-9D7C-4189-A27F-D5B72CBCD41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D04C8D62-D0FA-42C5-AFDE-6356EB41B58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135927</xdr:rowOff>
    </xdr:from>
    <xdr:to>
      <xdr:col>55</xdr:col>
      <xdr:colOff>50800</xdr:colOff>
      <xdr:row>39</xdr:row>
      <xdr:rowOff>66077</xdr:rowOff>
    </xdr:to>
    <xdr:sp macro="" textlink="">
      <xdr:nvSpPr>
        <xdr:cNvPr id="314" name="楕円 313">
          <a:extLst>
            <a:ext uri="{FF2B5EF4-FFF2-40B4-BE49-F238E27FC236}">
              <a16:creationId xmlns:a16="http://schemas.microsoft.com/office/drawing/2014/main" id="{AB62413B-925E-4D1F-B890-4947690FAE8F}"/>
            </a:ext>
          </a:extLst>
        </xdr:cNvPr>
        <xdr:cNvSpPr/>
      </xdr:nvSpPr>
      <xdr:spPr>
        <a:xfrm>
          <a:off x="104267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50854</xdr:rowOff>
    </xdr:from>
    <xdr:ext cx="378565" cy="259045"/>
    <xdr:sp macro="" textlink="">
      <xdr:nvSpPr>
        <xdr:cNvPr id="315" name="労働費該当値テキスト">
          <a:extLst>
            <a:ext uri="{FF2B5EF4-FFF2-40B4-BE49-F238E27FC236}">
              <a16:creationId xmlns:a16="http://schemas.microsoft.com/office/drawing/2014/main" id="{E17CAAB9-64FD-40C7-9374-604969775C96}"/>
            </a:ext>
          </a:extLst>
        </xdr:cNvPr>
        <xdr:cNvSpPr txBox="1"/>
      </xdr:nvSpPr>
      <xdr:spPr>
        <a:xfrm>
          <a:off x="10528300" y="656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129722</xdr:rowOff>
    </xdr:from>
    <xdr:to>
      <xdr:col>50</xdr:col>
      <xdr:colOff>165100</xdr:colOff>
      <xdr:row>39</xdr:row>
      <xdr:rowOff>59872</xdr:rowOff>
    </xdr:to>
    <xdr:sp macro="" textlink="">
      <xdr:nvSpPr>
        <xdr:cNvPr id="316" name="楕円 315">
          <a:extLst>
            <a:ext uri="{FF2B5EF4-FFF2-40B4-BE49-F238E27FC236}">
              <a16:creationId xmlns:a16="http://schemas.microsoft.com/office/drawing/2014/main" id="{C66106C6-1BDD-406F-8184-29C870A75B97}"/>
            </a:ext>
          </a:extLst>
        </xdr:cNvPr>
        <xdr:cNvSpPr/>
      </xdr:nvSpPr>
      <xdr:spPr>
        <a:xfrm>
          <a:off x="9588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50999</xdr:rowOff>
    </xdr:from>
    <xdr:ext cx="378565" cy="259045"/>
    <xdr:sp macro="" textlink="">
      <xdr:nvSpPr>
        <xdr:cNvPr id="317" name="テキスト ボックス 316">
          <a:extLst>
            <a:ext uri="{FF2B5EF4-FFF2-40B4-BE49-F238E27FC236}">
              <a16:creationId xmlns:a16="http://schemas.microsoft.com/office/drawing/2014/main" id="{556EF702-F390-4B9A-B5EF-214073F18040}"/>
            </a:ext>
          </a:extLst>
        </xdr:cNvPr>
        <xdr:cNvSpPr txBox="1"/>
      </xdr:nvSpPr>
      <xdr:spPr>
        <a:xfrm>
          <a:off x="9450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133314</xdr:rowOff>
    </xdr:from>
    <xdr:to>
      <xdr:col>46</xdr:col>
      <xdr:colOff>38100</xdr:colOff>
      <xdr:row>39</xdr:row>
      <xdr:rowOff>63464</xdr:rowOff>
    </xdr:to>
    <xdr:sp macro="" textlink="">
      <xdr:nvSpPr>
        <xdr:cNvPr id="318" name="楕円 317">
          <a:extLst>
            <a:ext uri="{FF2B5EF4-FFF2-40B4-BE49-F238E27FC236}">
              <a16:creationId xmlns:a16="http://schemas.microsoft.com/office/drawing/2014/main" id="{3EAF96C3-C624-4023-8168-F67657A63D4D}"/>
            </a:ext>
          </a:extLst>
        </xdr:cNvPr>
        <xdr:cNvSpPr/>
      </xdr:nvSpPr>
      <xdr:spPr>
        <a:xfrm>
          <a:off x="8699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54591</xdr:rowOff>
    </xdr:from>
    <xdr:ext cx="378565" cy="259045"/>
    <xdr:sp macro="" textlink="">
      <xdr:nvSpPr>
        <xdr:cNvPr id="319" name="テキスト ボックス 318">
          <a:extLst>
            <a:ext uri="{FF2B5EF4-FFF2-40B4-BE49-F238E27FC236}">
              <a16:creationId xmlns:a16="http://schemas.microsoft.com/office/drawing/2014/main" id="{4BF9C67B-488B-4383-BF7B-73A07FB86B2C}"/>
            </a:ext>
          </a:extLst>
        </xdr:cNvPr>
        <xdr:cNvSpPr txBox="1"/>
      </xdr:nvSpPr>
      <xdr:spPr>
        <a:xfrm>
          <a:off x="8561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137233</xdr:rowOff>
    </xdr:from>
    <xdr:to>
      <xdr:col>41</xdr:col>
      <xdr:colOff>101600</xdr:colOff>
      <xdr:row>39</xdr:row>
      <xdr:rowOff>67383</xdr:rowOff>
    </xdr:to>
    <xdr:sp macro="" textlink="">
      <xdr:nvSpPr>
        <xdr:cNvPr id="320" name="楕円 319">
          <a:extLst>
            <a:ext uri="{FF2B5EF4-FFF2-40B4-BE49-F238E27FC236}">
              <a16:creationId xmlns:a16="http://schemas.microsoft.com/office/drawing/2014/main" id="{12FC36D2-FFCE-4A72-A598-DD7572D9AEBA}"/>
            </a:ext>
          </a:extLst>
        </xdr:cNvPr>
        <xdr:cNvSpPr/>
      </xdr:nvSpPr>
      <xdr:spPr>
        <a:xfrm>
          <a:off x="78105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58510</xdr:rowOff>
    </xdr:from>
    <xdr:ext cx="378565" cy="259045"/>
    <xdr:sp macro="" textlink="">
      <xdr:nvSpPr>
        <xdr:cNvPr id="321" name="テキスト ボックス 320">
          <a:extLst>
            <a:ext uri="{FF2B5EF4-FFF2-40B4-BE49-F238E27FC236}">
              <a16:creationId xmlns:a16="http://schemas.microsoft.com/office/drawing/2014/main" id="{9A55143D-DDD3-4269-86E5-69AAE8C83F2C}"/>
            </a:ext>
          </a:extLst>
        </xdr:cNvPr>
        <xdr:cNvSpPr txBox="1"/>
      </xdr:nvSpPr>
      <xdr:spPr>
        <a:xfrm>
          <a:off x="7672017" y="6745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138539</xdr:rowOff>
    </xdr:from>
    <xdr:to>
      <xdr:col>36</xdr:col>
      <xdr:colOff>165100</xdr:colOff>
      <xdr:row>39</xdr:row>
      <xdr:rowOff>68689</xdr:rowOff>
    </xdr:to>
    <xdr:sp macro="" textlink="">
      <xdr:nvSpPr>
        <xdr:cNvPr id="322" name="楕円 321">
          <a:extLst>
            <a:ext uri="{FF2B5EF4-FFF2-40B4-BE49-F238E27FC236}">
              <a16:creationId xmlns:a16="http://schemas.microsoft.com/office/drawing/2014/main" id="{3ECB729C-BB88-40B9-8539-99FD202CCD94}"/>
            </a:ext>
          </a:extLst>
        </xdr:cNvPr>
        <xdr:cNvSpPr/>
      </xdr:nvSpPr>
      <xdr:spPr>
        <a:xfrm>
          <a:off x="6921500" y="66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59816</xdr:rowOff>
    </xdr:from>
    <xdr:ext cx="378565" cy="259045"/>
    <xdr:sp macro="" textlink="">
      <xdr:nvSpPr>
        <xdr:cNvPr id="323" name="テキスト ボックス 322">
          <a:extLst>
            <a:ext uri="{FF2B5EF4-FFF2-40B4-BE49-F238E27FC236}">
              <a16:creationId xmlns:a16="http://schemas.microsoft.com/office/drawing/2014/main" id="{BC4BF418-D25A-4B5C-ACE0-1D2F34991C78}"/>
            </a:ext>
          </a:extLst>
        </xdr:cNvPr>
        <xdr:cNvSpPr txBox="1"/>
      </xdr:nvSpPr>
      <xdr:spPr>
        <a:xfrm>
          <a:off x="6783017" y="6746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C00FAAAB-181C-42DA-9A42-F0A8DDCB745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49286EDA-F997-49FE-BB75-6522EF198B7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CF3D351A-DC69-4227-92FA-6DE76AC2613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DE0C644D-C4DA-436B-B369-B85402B8436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D0E93444-854D-46F9-84AD-B79BFDDEA86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DC3F5D7D-438D-4AD7-A1FE-D117B0A3630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971B392D-E82C-4A21-AB3D-074FA79CCF7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32927DE1-BB2B-44F0-86CE-684B6A19510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BB1927-4CFE-4B1B-B624-4093E0A8DB3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690EB191-F66F-4777-9ED2-B0412AE120C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66D81E51-007B-4A53-9437-3C559F2C1AB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255F1AB7-A785-48CA-9833-591674F84F3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2DAFE84D-3FCB-4702-99DF-F805665624B1}"/>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46798196-A501-474F-9F75-94B668E3DDAB}"/>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273C40B5-95F8-4D42-B9DF-69E6F3B0A4EB}"/>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BBD9678-31AE-47A9-8BCB-2D6C9A1026F5}"/>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28BC9A23-7557-4CEF-B5C9-BD08BDE4CE99}"/>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2E9D8831-1AD9-458B-BA33-CD019BE937F2}"/>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25E0406D-D930-4874-A0AD-1541E32C60A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35BCB12-E800-4DD5-90F0-8AB26B730418}"/>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6A11592B-CA40-4D86-B808-DC397B2F83A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1A01F6C7-AA59-4F5C-A471-914D1F33B80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EF7C9B72-1731-4BF4-A989-613B899C118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D33B860E-BD6D-41CB-8B95-52F35416B2B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E422E235-A7C6-4E20-8C98-9DB069288F04}"/>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40226CE3-6EF3-429A-911D-B2A6D4CBBB6B}"/>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D1D2936D-5120-4C86-BFF4-160EA92E8DA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CE6BEFC-2A7F-4CA5-8A48-BB345C857822}"/>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156102</xdr:rowOff>
    </xdr:from>
    <xdr:to>
      <xdr:col>55</xdr:col>
      <xdr:colOff>0</xdr:colOff>
      <xdr:row>55</xdr:row>
      <xdr:rowOff>121488</xdr:rowOff>
    </xdr:to>
    <xdr:cxnSp macro="">
      <xdr:nvCxnSpPr>
        <xdr:cNvPr id="352" name="直線コネクタ 351">
          <a:extLst>
            <a:ext uri="{FF2B5EF4-FFF2-40B4-BE49-F238E27FC236}">
              <a16:creationId xmlns:a16="http://schemas.microsoft.com/office/drawing/2014/main" id="{0852FAE4-45BF-4A8D-83BF-84B233FC1A38}"/>
            </a:ext>
          </a:extLst>
        </xdr:cNvPr>
        <xdr:cNvCxnSpPr/>
      </xdr:nvCxnSpPr>
      <xdr:spPr>
        <a:xfrm flipV="1">
          <a:off x="9639300" y="9242952"/>
          <a:ext cx="838200" cy="30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a16="http://schemas.microsoft.com/office/drawing/2014/main" id="{6F86DA85-23D4-4553-8A71-853A8B005CA4}"/>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A73BB29B-0428-4C5A-B105-D3136A4320AF}"/>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121488</xdr:rowOff>
    </xdr:from>
    <xdr:to>
      <xdr:col>50</xdr:col>
      <xdr:colOff>114300</xdr:colOff>
      <xdr:row>56</xdr:row>
      <xdr:rowOff>46945</xdr:rowOff>
    </xdr:to>
    <xdr:cxnSp macro="">
      <xdr:nvCxnSpPr>
        <xdr:cNvPr id="355" name="直線コネクタ 354">
          <a:extLst>
            <a:ext uri="{FF2B5EF4-FFF2-40B4-BE49-F238E27FC236}">
              <a16:creationId xmlns:a16="http://schemas.microsoft.com/office/drawing/2014/main" id="{FBB86162-C65E-4987-AD51-F7C197323647}"/>
            </a:ext>
          </a:extLst>
        </xdr:cNvPr>
        <xdr:cNvCxnSpPr/>
      </xdr:nvCxnSpPr>
      <xdr:spPr>
        <a:xfrm flipV="1">
          <a:off x="8750300" y="9551238"/>
          <a:ext cx="8890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C65716E0-F263-4CD8-89E4-71D8D3BF4EFE}"/>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B1BCB46F-D9F4-4A5C-9D9D-D64B579ED2AF}"/>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170256</xdr:rowOff>
    </xdr:from>
    <xdr:to>
      <xdr:col>45</xdr:col>
      <xdr:colOff>177800</xdr:colOff>
      <xdr:row>56</xdr:row>
      <xdr:rowOff>46945</xdr:rowOff>
    </xdr:to>
    <xdr:cxnSp macro="">
      <xdr:nvCxnSpPr>
        <xdr:cNvPr id="358" name="直線コネクタ 357">
          <a:extLst>
            <a:ext uri="{FF2B5EF4-FFF2-40B4-BE49-F238E27FC236}">
              <a16:creationId xmlns:a16="http://schemas.microsoft.com/office/drawing/2014/main" id="{F735B507-BF7B-4EEE-BDC4-C8474B82CD90}"/>
            </a:ext>
          </a:extLst>
        </xdr:cNvPr>
        <xdr:cNvCxnSpPr/>
      </xdr:nvCxnSpPr>
      <xdr:spPr>
        <a:xfrm>
          <a:off x="7861300" y="9600006"/>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E0FE7371-EA08-4D49-9A49-08E4E86B1C26}"/>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a:extLst>
            <a:ext uri="{FF2B5EF4-FFF2-40B4-BE49-F238E27FC236}">
              <a16:creationId xmlns:a16="http://schemas.microsoft.com/office/drawing/2014/main" id="{7E522C13-7F4F-421E-9803-04356641D579}"/>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170256</xdr:rowOff>
    </xdr:from>
    <xdr:to>
      <xdr:col>41</xdr:col>
      <xdr:colOff>50800</xdr:colOff>
      <xdr:row>56</xdr:row>
      <xdr:rowOff>47860</xdr:rowOff>
    </xdr:to>
    <xdr:cxnSp macro="">
      <xdr:nvCxnSpPr>
        <xdr:cNvPr id="361" name="直線コネクタ 360">
          <a:extLst>
            <a:ext uri="{FF2B5EF4-FFF2-40B4-BE49-F238E27FC236}">
              <a16:creationId xmlns:a16="http://schemas.microsoft.com/office/drawing/2014/main" id="{C4711976-7297-4CF3-AF16-5E5B3E468AF1}"/>
            </a:ext>
          </a:extLst>
        </xdr:cNvPr>
        <xdr:cNvCxnSpPr/>
      </xdr:nvCxnSpPr>
      <xdr:spPr>
        <a:xfrm flipV="1">
          <a:off x="6972300" y="9600006"/>
          <a:ext cx="889000" cy="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97F03573-A705-45E7-8614-4C4A0BDA6299}"/>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a:extLst>
            <a:ext uri="{FF2B5EF4-FFF2-40B4-BE49-F238E27FC236}">
              <a16:creationId xmlns:a16="http://schemas.microsoft.com/office/drawing/2014/main" id="{DEC665D3-08AB-4A0B-BDE8-A4C88CDE6FA4}"/>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DE5B82C9-AF65-4BCF-BF0E-B5AC7985E3D1}"/>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a16="http://schemas.microsoft.com/office/drawing/2014/main" id="{28954FF4-F444-4D95-BC5A-F9897AA22851}"/>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F9263F4-0EA3-4E6F-94DE-C0CD50E6F0E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381BD56E-98C6-4D60-A792-2A221B2B122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DA7CBB3B-C245-4DAF-BD61-2E18CD6501C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EAAF5D1-6559-4782-A028-823B76B6D71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39FC221-01C5-4C19-8D80-BA79AFF06F0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105302</xdr:rowOff>
    </xdr:from>
    <xdr:to>
      <xdr:col>55</xdr:col>
      <xdr:colOff>50800</xdr:colOff>
      <xdr:row>54</xdr:row>
      <xdr:rowOff>35452</xdr:rowOff>
    </xdr:to>
    <xdr:sp macro="" textlink="">
      <xdr:nvSpPr>
        <xdr:cNvPr id="371" name="楕円 370">
          <a:extLst>
            <a:ext uri="{FF2B5EF4-FFF2-40B4-BE49-F238E27FC236}">
              <a16:creationId xmlns:a16="http://schemas.microsoft.com/office/drawing/2014/main" id="{EB680A9F-9DC3-4BA3-BFC8-628E06B86026}"/>
            </a:ext>
          </a:extLst>
        </xdr:cNvPr>
        <xdr:cNvSpPr/>
      </xdr:nvSpPr>
      <xdr:spPr>
        <a:xfrm>
          <a:off x="10426700" y="91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128179</xdr:rowOff>
    </xdr:from>
    <xdr:ext cx="534377" cy="259045"/>
    <xdr:sp macro="" textlink="">
      <xdr:nvSpPr>
        <xdr:cNvPr id="372" name="農林水産業費該当値テキスト">
          <a:extLst>
            <a:ext uri="{FF2B5EF4-FFF2-40B4-BE49-F238E27FC236}">
              <a16:creationId xmlns:a16="http://schemas.microsoft.com/office/drawing/2014/main" id="{250D7CDD-6A71-43FA-8839-CBF257FFAFC3}"/>
            </a:ext>
          </a:extLst>
        </xdr:cNvPr>
        <xdr:cNvSpPr txBox="1"/>
      </xdr:nvSpPr>
      <xdr:spPr>
        <a:xfrm>
          <a:off x="10528300" y="90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70688</xdr:rowOff>
    </xdr:from>
    <xdr:to>
      <xdr:col>50</xdr:col>
      <xdr:colOff>165100</xdr:colOff>
      <xdr:row>56</xdr:row>
      <xdr:rowOff>838</xdr:rowOff>
    </xdr:to>
    <xdr:sp macro="" textlink="">
      <xdr:nvSpPr>
        <xdr:cNvPr id="373" name="楕円 372">
          <a:extLst>
            <a:ext uri="{FF2B5EF4-FFF2-40B4-BE49-F238E27FC236}">
              <a16:creationId xmlns:a16="http://schemas.microsoft.com/office/drawing/2014/main" id="{64E0D2E3-E90A-4DB0-8B8F-567CFAF149AD}"/>
            </a:ext>
          </a:extLst>
        </xdr:cNvPr>
        <xdr:cNvSpPr/>
      </xdr:nvSpPr>
      <xdr:spPr>
        <a:xfrm>
          <a:off x="9588500" y="95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17365</xdr:rowOff>
    </xdr:from>
    <xdr:ext cx="534377" cy="259045"/>
    <xdr:sp macro="" textlink="">
      <xdr:nvSpPr>
        <xdr:cNvPr id="374" name="テキスト ボックス 373">
          <a:extLst>
            <a:ext uri="{FF2B5EF4-FFF2-40B4-BE49-F238E27FC236}">
              <a16:creationId xmlns:a16="http://schemas.microsoft.com/office/drawing/2014/main" id="{C2E289EB-2052-4C2E-8421-FBF9C94EFD54}"/>
            </a:ext>
          </a:extLst>
        </xdr:cNvPr>
        <xdr:cNvSpPr txBox="1"/>
      </xdr:nvSpPr>
      <xdr:spPr>
        <a:xfrm>
          <a:off x="9372111" y="92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167595</xdr:rowOff>
    </xdr:from>
    <xdr:to>
      <xdr:col>46</xdr:col>
      <xdr:colOff>38100</xdr:colOff>
      <xdr:row>56</xdr:row>
      <xdr:rowOff>97745</xdr:rowOff>
    </xdr:to>
    <xdr:sp macro="" textlink="">
      <xdr:nvSpPr>
        <xdr:cNvPr id="375" name="楕円 374">
          <a:extLst>
            <a:ext uri="{FF2B5EF4-FFF2-40B4-BE49-F238E27FC236}">
              <a16:creationId xmlns:a16="http://schemas.microsoft.com/office/drawing/2014/main" id="{406CB18D-0FB7-4235-9D0B-4B173743E315}"/>
            </a:ext>
          </a:extLst>
        </xdr:cNvPr>
        <xdr:cNvSpPr/>
      </xdr:nvSpPr>
      <xdr:spPr>
        <a:xfrm>
          <a:off x="8699500" y="9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114272</xdr:rowOff>
    </xdr:from>
    <xdr:ext cx="534377" cy="259045"/>
    <xdr:sp macro="" textlink="">
      <xdr:nvSpPr>
        <xdr:cNvPr id="376" name="テキスト ボックス 375">
          <a:extLst>
            <a:ext uri="{FF2B5EF4-FFF2-40B4-BE49-F238E27FC236}">
              <a16:creationId xmlns:a16="http://schemas.microsoft.com/office/drawing/2014/main" id="{25746E1B-6190-4A4B-ABF3-0C8172D85330}"/>
            </a:ext>
          </a:extLst>
        </xdr:cNvPr>
        <xdr:cNvSpPr txBox="1"/>
      </xdr:nvSpPr>
      <xdr:spPr>
        <a:xfrm>
          <a:off x="8483111" y="93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119456</xdr:rowOff>
    </xdr:from>
    <xdr:to>
      <xdr:col>41</xdr:col>
      <xdr:colOff>101600</xdr:colOff>
      <xdr:row>56</xdr:row>
      <xdr:rowOff>49606</xdr:rowOff>
    </xdr:to>
    <xdr:sp macro="" textlink="">
      <xdr:nvSpPr>
        <xdr:cNvPr id="377" name="楕円 376">
          <a:extLst>
            <a:ext uri="{FF2B5EF4-FFF2-40B4-BE49-F238E27FC236}">
              <a16:creationId xmlns:a16="http://schemas.microsoft.com/office/drawing/2014/main" id="{86737A2E-746F-4BF0-A364-580F8F1F500A}"/>
            </a:ext>
          </a:extLst>
        </xdr:cNvPr>
        <xdr:cNvSpPr/>
      </xdr:nvSpPr>
      <xdr:spPr>
        <a:xfrm>
          <a:off x="7810500" y="95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66133</xdr:rowOff>
    </xdr:from>
    <xdr:ext cx="534377" cy="259045"/>
    <xdr:sp macro="" textlink="">
      <xdr:nvSpPr>
        <xdr:cNvPr id="378" name="テキスト ボックス 377">
          <a:extLst>
            <a:ext uri="{FF2B5EF4-FFF2-40B4-BE49-F238E27FC236}">
              <a16:creationId xmlns:a16="http://schemas.microsoft.com/office/drawing/2014/main" id="{6DF2DE70-9A48-457A-A602-A5D0F62DE8FF}"/>
            </a:ext>
          </a:extLst>
        </xdr:cNvPr>
        <xdr:cNvSpPr txBox="1"/>
      </xdr:nvSpPr>
      <xdr:spPr>
        <a:xfrm>
          <a:off x="7594111" y="93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168510</xdr:rowOff>
    </xdr:from>
    <xdr:to>
      <xdr:col>36</xdr:col>
      <xdr:colOff>165100</xdr:colOff>
      <xdr:row>56</xdr:row>
      <xdr:rowOff>98660</xdr:rowOff>
    </xdr:to>
    <xdr:sp macro="" textlink="">
      <xdr:nvSpPr>
        <xdr:cNvPr id="379" name="楕円 378">
          <a:extLst>
            <a:ext uri="{FF2B5EF4-FFF2-40B4-BE49-F238E27FC236}">
              <a16:creationId xmlns:a16="http://schemas.microsoft.com/office/drawing/2014/main" id="{D6BEA050-08A4-4667-98F7-CC6A92443FB8}"/>
            </a:ext>
          </a:extLst>
        </xdr:cNvPr>
        <xdr:cNvSpPr/>
      </xdr:nvSpPr>
      <xdr:spPr>
        <a:xfrm>
          <a:off x="6921500" y="95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115187</xdr:rowOff>
    </xdr:from>
    <xdr:ext cx="534377" cy="259045"/>
    <xdr:sp macro="" textlink="">
      <xdr:nvSpPr>
        <xdr:cNvPr id="380" name="テキスト ボックス 379">
          <a:extLst>
            <a:ext uri="{FF2B5EF4-FFF2-40B4-BE49-F238E27FC236}">
              <a16:creationId xmlns:a16="http://schemas.microsoft.com/office/drawing/2014/main" id="{6F37152D-8EA1-4A26-A634-8514B2A9B460}"/>
            </a:ext>
          </a:extLst>
        </xdr:cNvPr>
        <xdr:cNvSpPr txBox="1"/>
      </xdr:nvSpPr>
      <xdr:spPr>
        <a:xfrm>
          <a:off x="6705111" y="9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829F5E2D-A865-4511-85CE-359D84F577A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16516A1C-7CE0-4EA1-B591-BBBE1AC9F4F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1059518F-CE97-47AA-A0CE-5E5A3EA1543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BE243665-0F1F-426E-B335-A8E24E0CC8E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9FFF681A-6787-402A-ABF5-7B7DBEE0D0C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17055CE5-DA57-4184-90A7-EA34A2676B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25833B7B-EE21-44D9-9E16-60624808317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962525DF-3653-4ADA-9155-D4137FFB41A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1DB9FFFB-4908-4F26-B461-3FF8C1CD489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48ED6C6D-2B97-44A1-9DC3-BCBB70F23AB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8C2A5615-2AF0-4B65-BD38-34B30AE59AA6}"/>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3AFFC4D8-75D7-4E17-8AB2-581995424DF7}"/>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AFC74975-C6B4-472E-AFF9-6904E2BC832A}"/>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38F1916-4D0F-4A7F-BEEC-1AC7D80F2F42}"/>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E282935E-48A3-4B1A-BE07-3E5446B54FD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FAB4AFFF-BE33-48BA-B0CA-76DB2240B04C}"/>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2179E308-13A9-4DF4-BCF6-F54A5A1659AB}"/>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BE5E3B80-AE71-4A90-8931-52637DA7857D}"/>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E2F9F421-5BE2-41A1-B5F1-2D3B400865A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76F56FEF-546E-4FE3-98A4-0A609FE89AB1}"/>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4D7F37D5-6F35-4C3F-8312-15369CBCA4C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24D2075B-7C26-4426-82CE-3217714CABDB}"/>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25746C28-211E-4E00-B669-69FBC015D136}"/>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7263F077-E8C6-45C6-9F94-69446B9AA132}"/>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A57A4FB7-D8FD-4E5B-8A40-66A62D3AEAEE}"/>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A480BA75-4C2D-4191-83BF-33AFE424CCFE}"/>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67234</xdr:rowOff>
    </xdr:from>
    <xdr:to>
      <xdr:col>55</xdr:col>
      <xdr:colOff>0</xdr:colOff>
      <xdr:row>76</xdr:row>
      <xdr:rowOff>23685</xdr:rowOff>
    </xdr:to>
    <xdr:cxnSp macro="">
      <xdr:nvCxnSpPr>
        <xdr:cNvPr id="407" name="直線コネクタ 406">
          <a:extLst>
            <a:ext uri="{FF2B5EF4-FFF2-40B4-BE49-F238E27FC236}">
              <a16:creationId xmlns:a16="http://schemas.microsoft.com/office/drawing/2014/main" id="{9020D021-BBA0-47AE-8EC3-EDC04697E81D}"/>
            </a:ext>
          </a:extLst>
        </xdr:cNvPr>
        <xdr:cNvCxnSpPr/>
      </xdr:nvCxnSpPr>
      <xdr:spPr>
        <a:xfrm flipV="1">
          <a:off x="9639300" y="12925984"/>
          <a:ext cx="838200" cy="1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a16="http://schemas.microsoft.com/office/drawing/2014/main" id="{7703DA3E-B563-499C-8D97-3359A437003B}"/>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787071FB-6414-4133-8CA6-4092C9E3095E}"/>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127813</xdr:rowOff>
    </xdr:from>
    <xdr:to>
      <xdr:col>50</xdr:col>
      <xdr:colOff>114300</xdr:colOff>
      <xdr:row>76</xdr:row>
      <xdr:rowOff>23685</xdr:rowOff>
    </xdr:to>
    <xdr:cxnSp macro="">
      <xdr:nvCxnSpPr>
        <xdr:cNvPr id="410" name="直線コネクタ 409">
          <a:extLst>
            <a:ext uri="{FF2B5EF4-FFF2-40B4-BE49-F238E27FC236}">
              <a16:creationId xmlns:a16="http://schemas.microsoft.com/office/drawing/2014/main" id="{14710F0E-A7AC-4122-85AC-BB3FB2E156C9}"/>
            </a:ext>
          </a:extLst>
        </xdr:cNvPr>
        <xdr:cNvCxnSpPr/>
      </xdr:nvCxnSpPr>
      <xdr:spPr>
        <a:xfrm>
          <a:off x="8750300" y="12986563"/>
          <a:ext cx="8890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91618874-6B1A-4FBB-91A7-9A1B7E297B34}"/>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617DF26A-22F6-4547-8F7D-20B015CF3104}"/>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127813</xdr:rowOff>
    </xdr:from>
    <xdr:to>
      <xdr:col>45</xdr:col>
      <xdr:colOff>177800</xdr:colOff>
      <xdr:row>76</xdr:row>
      <xdr:rowOff>78527</xdr:rowOff>
    </xdr:to>
    <xdr:cxnSp macro="">
      <xdr:nvCxnSpPr>
        <xdr:cNvPr id="413" name="直線コネクタ 412">
          <a:extLst>
            <a:ext uri="{FF2B5EF4-FFF2-40B4-BE49-F238E27FC236}">
              <a16:creationId xmlns:a16="http://schemas.microsoft.com/office/drawing/2014/main" id="{44FBAD56-4C89-489F-A37A-4C1A841EF634}"/>
            </a:ext>
          </a:extLst>
        </xdr:cNvPr>
        <xdr:cNvCxnSpPr/>
      </xdr:nvCxnSpPr>
      <xdr:spPr>
        <a:xfrm flipV="1">
          <a:off x="7861300" y="12986563"/>
          <a:ext cx="889000" cy="1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D80B5982-C04F-41CD-A23B-DDF5AACCC341}"/>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BDB65D5A-1AB3-4A67-A2B8-07D397F625B8}"/>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78527</xdr:rowOff>
    </xdr:from>
    <xdr:to>
      <xdr:col>41</xdr:col>
      <xdr:colOff>50800</xdr:colOff>
      <xdr:row>77</xdr:row>
      <xdr:rowOff>10381</xdr:rowOff>
    </xdr:to>
    <xdr:cxnSp macro="">
      <xdr:nvCxnSpPr>
        <xdr:cNvPr id="416" name="直線コネクタ 415">
          <a:extLst>
            <a:ext uri="{FF2B5EF4-FFF2-40B4-BE49-F238E27FC236}">
              <a16:creationId xmlns:a16="http://schemas.microsoft.com/office/drawing/2014/main" id="{8496E2A2-EF4C-4C5A-A95F-DFB9448C0FCE}"/>
            </a:ext>
          </a:extLst>
        </xdr:cNvPr>
        <xdr:cNvCxnSpPr/>
      </xdr:nvCxnSpPr>
      <xdr:spPr>
        <a:xfrm flipV="1">
          <a:off x="6972300" y="13108727"/>
          <a:ext cx="889000" cy="10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18626D41-8F7A-4257-8B05-1058358602F1}"/>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a:extLst>
            <a:ext uri="{FF2B5EF4-FFF2-40B4-BE49-F238E27FC236}">
              <a16:creationId xmlns:a16="http://schemas.microsoft.com/office/drawing/2014/main" id="{3465D0C5-014D-4EEC-91A3-444D6BA91293}"/>
            </a:ext>
          </a:extLst>
        </xdr:cNvPr>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A256D055-E79E-458A-9556-A96347D709DD}"/>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ED9A367B-A079-4017-A524-9DDAB8EB0602}"/>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FADEF065-F7B4-47B4-BBAB-2BF1690281B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FDA4666-4719-4951-BB57-F08A45BD2F1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7F6406D-3C3B-4F19-8775-8964FF41583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C3281EF6-31B4-4FCF-BA36-DC1768E1ACC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C269AB6-6BAE-4088-BAFA-5A01B4D1AC5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16434</xdr:rowOff>
    </xdr:from>
    <xdr:to>
      <xdr:col>55</xdr:col>
      <xdr:colOff>50800</xdr:colOff>
      <xdr:row>75</xdr:row>
      <xdr:rowOff>118034</xdr:rowOff>
    </xdr:to>
    <xdr:sp macro="" textlink="">
      <xdr:nvSpPr>
        <xdr:cNvPr id="426" name="楕円 425">
          <a:extLst>
            <a:ext uri="{FF2B5EF4-FFF2-40B4-BE49-F238E27FC236}">
              <a16:creationId xmlns:a16="http://schemas.microsoft.com/office/drawing/2014/main" id="{505CD7DD-761A-491A-944E-370811709816}"/>
            </a:ext>
          </a:extLst>
        </xdr:cNvPr>
        <xdr:cNvSpPr/>
      </xdr:nvSpPr>
      <xdr:spPr>
        <a:xfrm>
          <a:off x="10426700" y="128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39311</xdr:rowOff>
    </xdr:from>
    <xdr:ext cx="534377" cy="259045"/>
    <xdr:sp macro="" textlink="">
      <xdr:nvSpPr>
        <xdr:cNvPr id="427" name="商工費該当値テキスト">
          <a:extLst>
            <a:ext uri="{FF2B5EF4-FFF2-40B4-BE49-F238E27FC236}">
              <a16:creationId xmlns:a16="http://schemas.microsoft.com/office/drawing/2014/main" id="{8A84C9E8-ED3F-4A90-8B81-E4B4F453E4C2}"/>
            </a:ext>
          </a:extLst>
        </xdr:cNvPr>
        <xdr:cNvSpPr txBox="1"/>
      </xdr:nvSpPr>
      <xdr:spPr>
        <a:xfrm>
          <a:off x="10528300" y="127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144335</xdr:rowOff>
    </xdr:from>
    <xdr:to>
      <xdr:col>50</xdr:col>
      <xdr:colOff>165100</xdr:colOff>
      <xdr:row>76</xdr:row>
      <xdr:rowOff>74485</xdr:rowOff>
    </xdr:to>
    <xdr:sp macro="" textlink="">
      <xdr:nvSpPr>
        <xdr:cNvPr id="428" name="楕円 427">
          <a:extLst>
            <a:ext uri="{FF2B5EF4-FFF2-40B4-BE49-F238E27FC236}">
              <a16:creationId xmlns:a16="http://schemas.microsoft.com/office/drawing/2014/main" id="{55B5FCD5-769A-4834-B731-77FCC7549D0D}"/>
            </a:ext>
          </a:extLst>
        </xdr:cNvPr>
        <xdr:cNvSpPr/>
      </xdr:nvSpPr>
      <xdr:spPr>
        <a:xfrm>
          <a:off x="9588500" y="130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65612</xdr:rowOff>
    </xdr:from>
    <xdr:ext cx="534377" cy="259045"/>
    <xdr:sp macro="" textlink="">
      <xdr:nvSpPr>
        <xdr:cNvPr id="429" name="テキスト ボックス 428">
          <a:extLst>
            <a:ext uri="{FF2B5EF4-FFF2-40B4-BE49-F238E27FC236}">
              <a16:creationId xmlns:a16="http://schemas.microsoft.com/office/drawing/2014/main" id="{F8883751-B450-417E-95B1-E31FEB1CA1B6}"/>
            </a:ext>
          </a:extLst>
        </xdr:cNvPr>
        <xdr:cNvSpPr txBox="1"/>
      </xdr:nvSpPr>
      <xdr:spPr>
        <a:xfrm>
          <a:off x="9372111" y="130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77013</xdr:rowOff>
    </xdr:from>
    <xdr:to>
      <xdr:col>46</xdr:col>
      <xdr:colOff>38100</xdr:colOff>
      <xdr:row>76</xdr:row>
      <xdr:rowOff>7162</xdr:rowOff>
    </xdr:to>
    <xdr:sp macro="" textlink="">
      <xdr:nvSpPr>
        <xdr:cNvPr id="430" name="楕円 429">
          <a:extLst>
            <a:ext uri="{FF2B5EF4-FFF2-40B4-BE49-F238E27FC236}">
              <a16:creationId xmlns:a16="http://schemas.microsoft.com/office/drawing/2014/main" id="{BD9B504E-AA58-47BB-82B7-0CA4C542C152}"/>
            </a:ext>
          </a:extLst>
        </xdr:cNvPr>
        <xdr:cNvSpPr/>
      </xdr:nvSpPr>
      <xdr:spPr>
        <a:xfrm>
          <a:off x="8699500" y="12935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23690</xdr:rowOff>
    </xdr:from>
    <xdr:ext cx="534377" cy="259045"/>
    <xdr:sp macro="" textlink="">
      <xdr:nvSpPr>
        <xdr:cNvPr id="431" name="テキスト ボックス 430">
          <a:extLst>
            <a:ext uri="{FF2B5EF4-FFF2-40B4-BE49-F238E27FC236}">
              <a16:creationId xmlns:a16="http://schemas.microsoft.com/office/drawing/2014/main" id="{D2299632-41D6-4F54-8D44-2E05E9A414E6}"/>
            </a:ext>
          </a:extLst>
        </xdr:cNvPr>
        <xdr:cNvSpPr txBox="1"/>
      </xdr:nvSpPr>
      <xdr:spPr>
        <a:xfrm>
          <a:off x="8483111" y="127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27727</xdr:rowOff>
    </xdr:from>
    <xdr:to>
      <xdr:col>41</xdr:col>
      <xdr:colOff>101600</xdr:colOff>
      <xdr:row>76</xdr:row>
      <xdr:rowOff>129327</xdr:rowOff>
    </xdr:to>
    <xdr:sp macro="" textlink="">
      <xdr:nvSpPr>
        <xdr:cNvPr id="432" name="楕円 431">
          <a:extLst>
            <a:ext uri="{FF2B5EF4-FFF2-40B4-BE49-F238E27FC236}">
              <a16:creationId xmlns:a16="http://schemas.microsoft.com/office/drawing/2014/main" id="{1395426F-5BF9-44F6-90E7-C6FB5F2B1746}"/>
            </a:ext>
          </a:extLst>
        </xdr:cNvPr>
        <xdr:cNvSpPr/>
      </xdr:nvSpPr>
      <xdr:spPr>
        <a:xfrm>
          <a:off x="7810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145854</xdr:rowOff>
    </xdr:from>
    <xdr:ext cx="534377" cy="259045"/>
    <xdr:sp macro="" textlink="">
      <xdr:nvSpPr>
        <xdr:cNvPr id="433" name="テキスト ボックス 432">
          <a:extLst>
            <a:ext uri="{FF2B5EF4-FFF2-40B4-BE49-F238E27FC236}">
              <a16:creationId xmlns:a16="http://schemas.microsoft.com/office/drawing/2014/main" id="{EAB98606-D82A-45A1-9CC1-242186B6E3F1}"/>
            </a:ext>
          </a:extLst>
        </xdr:cNvPr>
        <xdr:cNvSpPr txBox="1"/>
      </xdr:nvSpPr>
      <xdr:spPr>
        <a:xfrm>
          <a:off x="7594111" y="1283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131031</xdr:rowOff>
    </xdr:from>
    <xdr:to>
      <xdr:col>36</xdr:col>
      <xdr:colOff>165100</xdr:colOff>
      <xdr:row>77</xdr:row>
      <xdr:rowOff>61181</xdr:rowOff>
    </xdr:to>
    <xdr:sp macro="" textlink="">
      <xdr:nvSpPr>
        <xdr:cNvPr id="434" name="楕円 433">
          <a:extLst>
            <a:ext uri="{FF2B5EF4-FFF2-40B4-BE49-F238E27FC236}">
              <a16:creationId xmlns:a16="http://schemas.microsoft.com/office/drawing/2014/main" id="{829B7CF7-AFC3-4A63-A5E7-C1A55171AC4D}"/>
            </a:ext>
          </a:extLst>
        </xdr:cNvPr>
        <xdr:cNvSpPr/>
      </xdr:nvSpPr>
      <xdr:spPr>
        <a:xfrm>
          <a:off x="6921500" y="131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52308</xdr:rowOff>
    </xdr:from>
    <xdr:ext cx="534377" cy="259045"/>
    <xdr:sp macro="" textlink="">
      <xdr:nvSpPr>
        <xdr:cNvPr id="435" name="テキスト ボックス 434">
          <a:extLst>
            <a:ext uri="{FF2B5EF4-FFF2-40B4-BE49-F238E27FC236}">
              <a16:creationId xmlns:a16="http://schemas.microsoft.com/office/drawing/2014/main" id="{79E4D4B1-579C-4230-ADB8-0433B1BE481F}"/>
            </a:ext>
          </a:extLst>
        </xdr:cNvPr>
        <xdr:cNvSpPr txBox="1"/>
      </xdr:nvSpPr>
      <xdr:spPr>
        <a:xfrm>
          <a:off x="6705111" y="132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63D1340B-383A-4FC4-AED2-9440AA56794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18F2BCE-8A91-4E30-8632-19871130A20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FFB7FC5E-7B3A-42F4-A8D3-6FA1048E5EF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E5FEAB2D-F1A5-4097-B3CC-2956DBE376F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77617969-2A02-415A-B612-A4823F16DD0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51C59430-4F1A-4AFE-98A3-2DE7EE47756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D8EDD8AE-C757-45E9-B224-CE0255B43EC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BB474AB6-05FC-47ED-81BA-1E994D8D6FA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D98F87E0-3FDC-4428-A3FB-33D85515276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AA203808-2B29-4570-9634-98F5FE3B8A0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9904C6F3-C135-47DD-A3A2-FB4B68E2884B}"/>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A032458F-A08A-480A-9810-9DF2EE7207F8}"/>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7BD8FC26-CE60-4F19-B798-23CBF90C19BD}"/>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83C6E5B5-5C16-4DDE-A716-4FE2FE76952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4F151214-8306-47CC-B177-06B0D0760D3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A134A297-D421-4A36-8551-8AF259EFCF97}"/>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E99E6BB7-28F5-4E32-852A-7164156366DF}"/>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F9FCFA78-2EBE-48F6-BC22-A044694ADDD6}"/>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FC443A10-62B4-4EBF-81D3-BF9651DC3E17}"/>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6D968FA4-099C-43B7-96EE-DAEAD9A0E0A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1E9B99F1-6093-4113-84CF-0D1E51BAABF8}"/>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A6C94231-2B00-4295-9F53-61C5D481F80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E7367146-23B9-417D-A3D2-63080840241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2B1ABC93-3719-480F-A4E1-C054AD23268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898A5181-277D-4242-A46A-DB9452CEAA4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1D29F0B2-0AEB-41D2-B975-6EE854D83DAF}"/>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AE49D63B-7EF3-4963-82A3-B305DD208E8F}"/>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41FDB079-7096-4FA7-BC20-44AC2DB2E97C}"/>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A6FBB7BD-6D02-4ED4-A78B-2B42D92BE2CA}"/>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88418</xdr:rowOff>
    </xdr:from>
    <xdr:to>
      <xdr:col>55</xdr:col>
      <xdr:colOff>0</xdr:colOff>
      <xdr:row>97</xdr:row>
      <xdr:rowOff>36068</xdr:rowOff>
    </xdr:to>
    <xdr:cxnSp macro="">
      <xdr:nvCxnSpPr>
        <xdr:cNvPr id="465" name="直線コネクタ 464">
          <a:extLst>
            <a:ext uri="{FF2B5EF4-FFF2-40B4-BE49-F238E27FC236}">
              <a16:creationId xmlns:a16="http://schemas.microsoft.com/office/drawing/2014/main" id="{2D270AD9-269C-4E96-B933-742E6156BF7C}"/>
            </a:ext>
          </a:extLst>
        </xdr:cNvPr>
        <xdr:cNvCxnSpPr/>
      </xdr:nvCxnSpPr>
      <xdr:spPr>
        <a:xfrm>
          <a:off x="9639300" y="16547618"/>
          <a:ext cx="8382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9A460D2D-CD08-49D5-A33D-8586913BEBEF}"/>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6019A169-7590-4171-A354-4EC489860EF7}"/>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88418</xdr:rowOff>
    </xdr:from>
    <xdr:to>
      <xdr:col>50</xdr:col>
      <xdr:colOff>114300</xdr:colOff>
      <xdr:row>96</xdr:row>
      <xdr:rowOff>126594</xdr:rowOff>
    </xdr:to>
    <xdr:cxnSp macro="">
      <xdr:nvCxnSpPr>
        <xdr:cNvPr id="468" name="直線コネクタ 467">
          <a:extLst>
            <a:ext uri="{FF2B5EF4-FFF2-40B4-BE49-F238E27FC236}">
              <a16:creationId xmlns:a16="http://schemas.microsoft.com/office/drawing/2014/main" id="{7123F939-09F7-4787-8A75-F442E46A2E9F}"/>
            </a:ext>
          </a:extLst>
        </xdr:cNvPr>
        <xdr:cNvCxnSpPr/>
      </xdr:nvCxnSpPr>
      <xdr:spPr>
        <a:xfrm flipV="1">
          <a:off x="8750300" y="1654761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15457AFF-07D9-4DC1-BD0D-4296CA4A35CD}"/>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518112FA-4407-4385-90E8-DE3D57E2B287}"/>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126594</xdr:rowOff>
    </xdr:from>
    <xdr:to>
      <xdr:col>45</xdr:col>
      <xdr:colOff>177800</xdr:colOff>
      <xdr:row>97</xdr:row>
      <xdr:rowOff>115863</xdr:rowOff>
    </xdr:to>
    <xdr:cxnSp macro="">
      <xdr:nvCxnSpPr>
        <xdr:cNvPr id="471" name="直線コネクタ 470">
          <a:extLst>
            <a:ext uri="{FF2B5EF4-FFF2-40B4-BE49-F238E27FC236}">
              <a16:creationId xmlns:a16="http://schemas.microsoft.com/office/drawing/2014/main" id="{D4652D53-A404-4E49-9F53-A3B8BD4ECD74}"/>
            </a:ext>
          </a:extLst>
        </xdr:cNvPr>
        <xdr:cNvCxnSpPr/>
      </xdr:nvCxnSpPr>
      <xdr:spPr>
        <a:xfrm flipV="1">
          <a:off x="7861300" y="16585794"/>
          <a:ext cx="889000" cy="1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C10E752D-122E-4C70-BC98-6002C34A6463}"/>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263ABE05-7C12-4F89-908C-08898CA09DCF}"/>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77166</xdr:rowOff>
    </xdr:from>
    <xdr:to>
      <xdr:col>41</xdr:col>
      <xdr:colOff>50800</xdr:colOff>
      <xdr:row>97</xdr:row>
      <xdr:rowOff>115863</xdr:rowOff>
    </xdr:to>
    <xdr:cxnSp macro="">
      <xdr:nvCxnSpPr>
        <xdr:cNvPr id="474" name="直線コネクタ 473">
          <a:extLst>
            <a:ext uri="{FF2B5EF4-FFF2-40B4-BE49-F238E27FC236}">
              <a16:creationId xmlns:a16="http://schemas.microsoft.com/office/drawing/2014/main" id="{77A84749-8250-4746-9F9C-3BF1DC774636}"/>
            </a:ext>
          </a:extLst>
        </xdr:cNvPr>
        <xdr:cNvCxnSpPr/>
      </xdr:nvCxnSpPr>
      <xdr:spPr>
        <a:xfrm>
          <a:off x="6972300" y="16707816"/>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FB1C9BBC-64C6-4F56-BBB8-AAD717A29598}"/>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575D1235-D496-46AB-B398-76AFEF76B8EC}"/>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98400261-9BD8-46CF-8692-F1B4C5E0E57D}"/>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a:extLst>
            <a:ext uri="{FF2B5EF4-FFF2-40B4-BE49-F238E27FC236}">
              <a16:creationId xmlns:a16="http://schemas.microsoft.com/office/drawing/2014/main" id="{292DC277-F536-48F6-973A-392BCE4360DE}"/>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BFCDA4-617E-441B-A87E-BFFFB4D7B89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FA258AB-7034-4B44-B079-054F6E63F96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1F4F8378-C9A2-4C16-9DAB-30638CD7D95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57ED317-ECED-42C1-83BE-4A4CEC19289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17A50650-622F-4BDE-8067-57D6EA2DBFF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156718</xdr:rowOff>
    </xdr:from>
    <xdr:to>
      <xdr:col>55</xdr:col>
      <xdr:colOff>50800</xdr:colOff>
      <xdr:row>97</xdr:row>
      <xdr:rowOff>86868</xdr:rowOff>
    </xdr:to>
    <xdr:sp macro="" textlink="">
      <xdr:nvSpPr>
        <xdr:cNvPr id="484" name="楕円 483">
          <a:extLst>
            <a:ext uri="{FF2B5EF4-FFF2-40B4-BE49-F238E27FC236}">
              <a16:creationId xmlns:a16="http://schemas.microsoft.com/office/drawing/2014/main" id="{8EC73CB1-734B-41F0-911D-1799A719F213}"/>
            </a:ext>
          </a:extLst>
        </xdr:cNvPr>
        <xdr:cNvSpPr/>
      </xdr:nvSpPr>
      <xdr:spPr>
        <a:xfrm>
          <a:off x="104267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135145</xdr:rowOff>
    </xdr:from>
    <xdr:ext cx="534377" cy="259045"/>
    <xdr:sp macro="" textlink="">
      <xdr:nvSpPr>
        <xdr:cNvPr id="485" name="土木費該当値テキスト">
          <a:extLst>
            <a:ext uri="{FF2B5EF4-FFF2-40B4-BE49-F238E27FC236}">
              <a16:creationId xmlns:a16="http://schemas.microsoft.com/office/drawing/2014/main" id="{9210CEB6-3E53-496B-9FD7-07252CE0C055}"/>
            </a:ext>
          </a:extLst>
        </xdr:cNvPr>
        <xdr:cNvSpPr txBox="1"/>
      </xdr:nvSpPr>
      <xdr:spPr>
        <a:xfrm>
          <a:off x="10528300" y="165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37618</xdr:rowOff>
    </xdr:from>
    <xdr:to>
      <xdr:col>50</xdr:col>
      <xdr:colOff>165100</xdr:colOff>
      <xdr:row>96</xdr:row>
      <xdr:rowOff>139218</xdr:rowOff>
    </xdr:to>
    <xdr:sp macro="" textlink="">
      <xdr:nvSpPr>
        <xdr:cNvPr id="486" name="楕円 485">
          <a:extLst>
            <a:ext uri="{FF2B5EF4-FFF2-40B4-BE49-F238E27FC236}">
              <a16:creationId xmlns:a16="http://schemas.microsoft.com/office/drawing/2014/main" id="{19278E1B-E790-4C59-8CD2-4FEE53436661}"/>
            </a:ext>
          </a:extLst>
        </xdr:cNvPr>
        <xdr:cNvSpPr/>
      </xdr:nvSpPr>
      <xdr:spPr>
        <a:xfrm>
          <a:off x="9588500" y="164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155745</xdr:rowOff>
    </xdr:from>
    <xdr:ext cx="534377" cy="259045"/>
    <xdr:sp macro="" textlink="">
      <xdr:nvSpPr>
        <xdr:cNvPr id="487" name="テキスト ボックス 486">
          <a:extLst>
            <a:ext uri="{FF2B5EF4-FFF2-40B4-BE49-F238E27FC236}">
              <a16:creationId xmlns:a16="http://schemas.microsoft.com/office/drawing/2014/main" id="{E1B70C2D-83D0-4000-96B1-B233FCFF1770}"/>
            </a:ext>
          </a:extLst>
        </xdr:cNvPr>
        <xdr:cNvSpPr txBox="1"/>
      </xdr:nvSpPr>
      <xdr:spPr>
        <a:xfrm>
          <a:off x="9372111" y="162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75794</xdr:rowOff>
    </xdr:from>
    <xdr:to>
      <xdr:col>46</xdr:col>
      <xdr:colOff>38100</xdr:colOff>
      <xdr:row>97</xdr:row>
      <xdr:rowOff>5944</xdr:rowOff>
    </xdr:to>
    <xdr:sp macro="" textlink="">
      <xdr:nvSpPr>
        <xdr:cNvPr id="488" name="楕円 487">
          <a:extLst>
            <a:ext uri="{FF2B5EF4-FFF2-40B4-BE49-F238E27FC236}">
              <a16:creationId xmlns:a16="http://schemas.microsoft.com/office/drawing/2014/main" id="{5793EAA5-5D4E-4C7E-9556-F8C7BE22887B}"/>
            </a:ext>
          </a:extLst>
        </xdr:cNvPr>
        <xdr:cNvSpPr/>
      </xdr:nvSpPr>
      <xdr:spPr>
        <a:xfrm>
          <a:off x="8699500" y="165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22471</xdr:rowOff>
    </xdr:from>
    <xdr:ext cx="534377" cy="259045"/>
    <xdr:sp macro="" textlink="">
      <xdr:nvSpPr>
        <xdr:cNvPr id="489" name="テキスト ボックス 488">
          <a:extLst>
            <a:ext uri="{FF2B5EF4-FFF2-40B4-BE49-F238E27FC236}">
              <a16:creationId xmlns:a16="http://schemas.microsoft.com/office/drawing/2014/main" id="{968E6879-DDD4-4B2D-865E-5B0F486AEDEF}"/>
            </a:ext>
          </a:extLst>
        </xdr:cNvPr>
        <xdr:cNvSpPr txBox="1"/>
      </xdr:nvSpPr>
      <xdr:spPr>
        <a:xfrm>
          <a:off x="8483111" y="163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65063</xdr:rowOff>
    </xdr:from>
    <xdr:to>
      <xdr:col>41</xdr:col>
      <xdr:colOff>101600</xdr:colOff>
      <xdr:row>97</xdr:row>
      <xdr:rowOff>166663</xdr:rowOff>
    </xdr:to>
    <xdr:sp macro="" textlink="">
      <xdr:nvSpPr>
        <xdr:cNvPr id="490" name="楕円 489">
          <a:extLst>
            <a:ext uri="{FF2B5EF4-FFF2-40B4-BE49-F238E27FC236}">
              <a16:creationId xmlns:a16="http://schemas.microsoft.com/office/drawing/2014/main" id="{E2CE0AD9-4FE7-45F4-8440-7CA0827D02C2}"/>
            </a:ext>
          </a:extLst>
        </xdr:cNvPr>
        <xdr:cNvSpPr/>
      </xdr:nvSpPr>
      <xdr:spPr>
        <a:xfrm>
          <a:off x="7810500" y="166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157790</xdr:rowOff>
    </xdr:from>
    <xdr:ext cx="534377" cy="259045"/>
    <xdr:sp macro="" textlink="">
      <xdr:nvSpPr>
        <xdr:cNvPr id="491" name="テキスト ボックス 490">
          <a:extLst>
            <a:ext uri="{FF2B5EF4-FFF2-40B4-BE49-F238E27FC236}">
              <a16:creationId xmlns:a16="http://schemas.microsoft.com/office/drawing/2014/main" id="{A60901F3-8A0B-46D0-83C6-70A04DA8B236}"/>
            </a:ext>
          </a:extLst>
        </xdr:cNvPr>
        <xdr:cNvSpPr txBox="1"/>
      </xdr:nvSpPr>
      <xdr:spPr>
        <a:xfrm>
          <a:off x="7594111" y="167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26366</xdr:rowOff>
    </xdr:from>
    <xdr:to>
      <xdr:col>36</xdr:col>
      <xdr:colOff>165100</xdr:colOff>
      <xdr:row>97</xdr:row>
      <xdr:rowOff>127966</xdr:rowOff>
    </xdr:to>
    <xdr:sp macro="" textlink="">
      <xdr:nvSpPr>
        <xdr:cNvPr id="492" name="楕円 491">
          <a:extLst>
            <a:ext uri="{FF2B5EF4-FFF2-40B4-BE49-F238E27FC236}">
              <a16:creationId xmlns:a16="http://schemas.microsoft.com/office/drawing/2014/main" id="{22530A29-4E80-4BE2-BA6C-97627235091C}"/>
            </a:ext>
          </a:extLst>
        </xdr:cNvPr>
        <xdr:cNvSpPr/>
      </xdr:nvSpPr>
      <xdr:spPr>
        <a:xfrm>
          <a:off x="6921500" y="166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144493</xdr:rowOff>
    </xdr:from>
    <xdr:ext cx="534377" cy="259045"/>
    <xdr:sp macro="" textlink="">
      <xdr:nvSpPr>
        <xdr:cNvPr id="493" name="テキスト ボックス 492">
          <a:extLst>
            <a:ext uri="{FF2B5EF4-FFF2-40B4-BE49-F238E27FC236}">
              <a16:creationId xmlns:a16="http://schemas.microsoft.com/office/drawing/2014/main" id="{17792BD1-536D-4BB4-956E-5F3C4E321E39}"/>
            </a:ext>
          </a:extLst>
        </xdr:cNvPr>
        <xdr:cNvSpPr txBox="1"/>
      </xdr:nvSpPr>
      <xdr:spPr>
        <a:xfrm>
          <a:off x="6705111" y="164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4417706F-2E11-4110-B09D-891EB40A1D0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EBB805D8-ACA3-4ECE-B84D-D6CE566BCE1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1051AF60-650E-4EAA-AA9C-A454F180664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8366ECDD-74E6-4FF3-9763-370C7554DE8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78E2CEFF-1FB9-465B-9113-AC2EC7A9134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2A3C86B-2DCE-4F97-ACEF-415D07609C0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97983297-8458-4957-95DC-9A0E92E9ACE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2738E847-B46F-4DC4-9E8E-C934F6064F9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67CF19AC-8319-44D3-9D00-371D63A810E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E2ACC653-04A5-4738-876E-BAE63C8E7FC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C14D8916-88DD-4DB0-9647-997FA9E42F6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C0CDECC-E1DF-44F4-8F3F-322FC463CCCE}"/>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A32F5D37-355D-4569-9927-3EB7491BCA2F}"/>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5E48041-B5E3-4ED7-B2B6-BCBC350CC17D}"/>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3BCB5836-5A3D-4D19-B7E5-6E07DA3C652D}"/>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FC9D79ED-2DBE-4E64-8B67-9DCDDEC2A645}"/>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C67A3B16-6BE4-450B-A4A3-747DF5EEE922}"/>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E1516680-D5BE-4509-93C1-D30BE7DBC65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BCE8EC0-E130-413F-B6BD-03BAD6E419E2}"/>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D8ACBEA9-DCAD-49D5-B2FA-68E8EAC68C6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7B46674C-65A6-4D48-B030-9E050F15241F}"/>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33F4D370-8A31-4674-BD2D-1755548CFEC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28B9BDF8-40B0-4F28-B464-4D1F89A7F0C2}"/>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70701A36-6143-4168-A550-86DC1465C0F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BE445931-4CC4-4F20-9249-134EDFB3597F}"/>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B0B58566-502C-4003-8620-FBCFDDA36A58}"/>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575824F7-30FF-48DC-B7E6-A19948FCFCB1}"/>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51C29D76-CC4E-4EA7-B929-FBFA961E9252}"/>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75291A68-04CC-4122-88A4-92005F88B418}"/>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145491</xdr:rowOff>
    </xdr:from>
    <xdr:to>
      <xdr:col>85</xdr:col>
      <xdr:colOff>127000</xdr:colOff>
      <xdr:row>36</xdr:row>
      <xdr:rowOff>105639</xdr:rowOff>
    </xdr:to>
    <xdr:cxnSp macro="">
      <xdr:nvCxnSpPr>
        <xdr:cNvPr id="523" name="直線コネクタ 522">
          <a:extLst>
            <a:ext uri="{FF2B5EF4-FFF2-40B4-BE49-F238E27FC236}">
              <a16:creationId xmlns:a16="http://schemas.microsoft.com/office/drawing/2014/main" id="{453AE157-8537-4DE8-B9FD-162710C884DD}"/>
            </a:ext>
          </a:extLst>
        </xdr:cNvPr>
        <xdr:cNvCxnSpPr/>
      </xdr:nvCxnSpPr>
      <xdr:spPr>
        <a:xfrm>
          <a:off x="15481300" y="6146241"/>
          <a:ext cx="838200" cy="13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64044469-F19C-477B-BA8C-B611AABA6F57}"/>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8C7FED06-F185-4491-90D9-457180781FF6}"/>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145491</xdr:rowOff>
    </xdr:from>
    <xdr:to>
      <xdr:col>81</xdr:col>
      <xdr:colOff>50800</xdr:colOff>
      <xdr:row>36</xdr:row>
      <xdr:rowOff>2540</xdr:rowOff>
    </xdr:to>
    <xdr:cxnSp macro="">
      <xdr:nvCxnSpPr>
        <xdr:cNvPr id="526" name="直線コネクタ 525">
          <a:extLst>
            <a:ext uri="{FF2B5EF4-FFF2-40B4-BE49-F238E27FC236}">
              <a16:creationId xmlns:a16="http://schemas.microsoft.com/office/drawing/2014/main" id="{00280B47-78C5-4FFE-BD3F-15284B5FFEA0}"/>
            </a:ext>
          </a:extLst>
        </xdr:cNvPr>
        <xdr:cNvCxnSpPr/>
      </xdr:nvCxnSpPr>
      <xdr:spPr>
        <a:xfrm flipV="1">
          <a:off x="14592300" y="6146241"/>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BC2C323-AFD9-4C2A-AB12-F720682B48B3}"/>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E802BD6B-1ED6-418D-9CE1-2BDB7F8CE3AE}"/>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144005</xdr:rowOff>
    </xdr:from>
    <xdr:to>
      <xdr:col>76</xdr:col>
      <xdr:colOff>114300</xdr:colOff>
      <xdr:row>36</xdr:row>
      <xdr:rowOff>2540</xdr:rowOff>
    </xdr:to>
    <xdr:cxnSp macro="">
      <xdr:nvCxnSpPr>
        <xdr:cNvPr id="529" name="直線コネクタ 528">
          <a:extLst>
            <a:ext uri="{FF2B5EF4-FFF2-40B4-BE49-F238E27FC236}">
              <a16:creationId xmlns:a16="http://schemas.microsoft.com/office/drawing/2014/main" id="{77E78485-4555-492B-B007-84FC25661EB4}"/>
            </a:ext>
          </a:extLst>
        </xdr:cNvPr>
        <xdr:cNvCxnSpPr/>
      </xdr:nvCxnSpPr>
      <xdr:spPr>
        <a:xfrm>
          <a:off x="13703300" y="6144755"/>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4BE779EC-B1EA-4680-B7F2-5DDB88723076}"/>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a:extLst>
            <a:ext uri="{FF2B5EF4-FFF2-40B4-BE49-F238E27FC236}">
              <a16:creationId xmlns:a16="http://schemas.microsoft.com/office/drawing/2014/main" id="{910B12BE-DF98-4AD9-8709-62CED7935E90}"/>
            </a:ext>
          </a:extLst>
        </xdr:cNvPr>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30353</xdr:rowOff>
    </xdr:from>
    <xdr:to>
      <xdr:col>71</xdr:col>
      <xdr:colOff>177800</xdr:colOff>
      <xdr:row>35</xdr:row>
      <xdr:rowOff>144005</xdr:rowOff>
    </xdr:to>
    <xdr:cxnSp macro="">
      <xdr:nvCxnSpPr>
        <xdr:cNvPr id="532" name="直線コネクタ 531">
          <a:extLst>
            <a:ext uri="{FF2B5EF4-FFF2-40B4-BE49-F238E27FC236}">
              <a16:creationId xmlns:a16="http://schemas.microsoft.com/office/drawing/2014/main" id="{D1E1ED21-5ABA-4464-BF1F-C4889159D356}"/>
            </a:ext>
          </a:extLst>
        </xdr:cNvPr>
        <xdr:cNvCxnSpPr/>
      </xdr:nvCxnSpPr>
      <xdr:spPr>
        <a:xfrm>
          <a:off x="12814300" y="6031103"/>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3758633B-FF77-4907-BEA0-DCB7044BF756}"/>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39092F94-0BE8-4BA5-99CA-395C5A0680B3}"/>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97B839E7-B405-46F9-A556-492CB4DD84EA}"/>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a:extLst>
            <a:ext uri="{FF2B5EF4-FFF2-40B4-BE49-F238E27FC236}">
              <a16:creationId xmlns:a16="http://schemas.microsoft.com/office/drawing/2014/main" id="{1F873939-3475-465A-99F7-AB34E1E603B4}"/>
            </a:ext>
          </a:extLst>
        </xdr:cNvPr>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903CE15-E1A1-4807-A857-D19AC125C76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2BDCCA0C-5BE1-44C3-8B4B-D12531F763C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39097AD-1FAD-4D3B-8095-347AA5A283D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6CCAC6C-DD5A-497E-AC54-B00CF8C9C7A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2584620-7600-42DB-BCEA-E928C8C4C5A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54839</xdr:rowOff>
    </xdr:from>
    <xdr:to>
      <xdr:col>85</xdr:col>
      <xdr:colOff>177800</xdr:colOff>
      <xdr:row>36</xdr:row>
      <xdr:rowOff>156439</xdr:rowOff>
    </xdr:to>
    <xdr:sp macro="" textlink="">
      <xdr:nvSpPr>
        <xdr:cNvPr id="542" name="楕円 541">
          <a:extLst>
            <a:ext uri="{FF2B5EF4-FFF2-40B4-BE49-F238E27FC236}">
              <a16:creationId xmlns:a16="http://schemas.microsoft.com/office/drawing/2014/main" id="{CA7921CF-3D03-481E-B580-E9BBEBA462A9}"/>
            </a:ext>
          </a:extLst>
        </xdr:cNvPr>
        <xdr:cNvSpPr/>
      </xdr:nvSpPr>
      <xdr:spPr>
        <a:xfrm>
          <a:off x="16268700" y="6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77716</xdr:rowOff>
    </xdr:from>
    <xdr:ext cx="534377" cy="259045"/>
    <xdr:sp macro="" textlink="">
      <xdr:nvSpPr>
        <xdr:cNvPr id="543" name="消防費該当値テキスト">
          <a:extLst>
            <a:ext uri="{FF2B5EF4-FFF2-40B4-BE49-F238E27FC236}">
              <a16:creationId xmlns:a16="http://schemas.microsoft.com/office/drawing/2014/main" id="{5268EE3F-667F-4CC2-A75E-40524978061B}"/>
            </a:ext>
          </a:extLst>
        </xdr:cNvPr>
        <xdr:cNvSpPr txBox="1"/>
      </xdr:nvSpPr>
      <xdr:spPr>
        <a:xfrm>
          <a:off x="16370300" y="60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94691</xdr:rowOff>
    </xdr:from>
    <xdr:to>
      <xdr:col>81</xdr:col>
      <xdr:colOff>101600</xdr:colOff>
      <xdr:row>36</xdr:row>
      <xdr:rowOff>24841</xdr:rowOff>
    </xdr:to>
    <xdr:sp macro="" textlink="">
      <xdr:nvSpPr>
        <xdr:cNvPr id="544" name="楕円 543">
          <a:extLst>
            <a:ext uri="{FF2B5EF4-FFF2-40B4-BE49-F238E27FC236}">
              <a16:creationId xmlns:a16="http://schemas.microsoft.com/office/drawing/2014/main" id="{BC03825C-022C-40C9-BD09-2DEBBFF1868E}"/>
            </a:ext>
          </a:extLst>
        </xdr:cNvPr>
        <xdr:cNvSpPr/>
      </xdr:nvSpPr>
      <xdr:spPr>
        <a:xfrm>
          <a:off x="15430500" y="60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41368</xdr:rowOff>
    </xdr:from>
    <xdr:ext cx="534377" cy="259045"/>
    <xdr:sp macro="" textlink="">
      <xdr:nvSpPr>
        <xdr:cNvPr id="545" name="テキスト ボックス 544">
          <a:extLst>
            <a:ext uri="{FF2B5EF4-FFF2-40B4-BE49-F238E27FC236}">
              <a16:creationId xmlns:a16="http://schemas.microsoft.com/office/drawing/2014/main" id="{E5D05412-6D35-4FE5-8FC2-FEA4F7887048}"/>
            </a:ext>
          </a:extLst>
        </xdr:cNvPr>
        <xdr:cNvSpPr txBox="1"/>
      </xdr:nvSpPr>
      <xdr:spPr>
        <a:xfrm>
          <a:off x="15214111" y="58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123190</xdr:rowOff>
    </xdr:from>
    <xdr:to>
      <xdr:col>76</xdr:col>
      <xdr:colOff>165100</xdr:colOff>
      <xdr:row>36</xdr:row>
      <xdr:rowOff>53340</xdr:rowOff>
    </xdr:to>
    <xdr:sp macro="" textlink="">
      <xdr:nvSpPr>
        <xdr:cNvPr id="546" name="楕円 545">
          <a:extLst>
            <a:ext uri="{FF2B5EF4-FFF2-40B4-BE49-F238E27FC236}">
              <a16:creationId xmlns:a16="http://schemas.microsoft.com/office/drawing/2014/main" id="{83268FCC-6BB3-4C38-8123-3660BD774B9A}"/>
            </a:ext>
          </a:extLst>
        </xdr:cNvPr>
        <xdr:cNvSpPr/>
      </xdr:nvSpPr>
      <xdr:spPr>
        <a:xfrm>
          <a:off x="14541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69867</xdr:rowOff>
    </xdr:from>
    <xdr:ext cx="534377" cy="259045"/>
    <xdr:sp macro="" textlink="">
      <xdr:nvSpPr>
        <xdr:cNvPr id="547" name="テキスト ボックス 546">
          <a:extLst>
            <a:ext uri="{FF2B5EF4-FFF2-40B4-BE49-F238E27FC236}">
              <a16:creationId xmlns:a16="http://schemas.microsoft.com/office/drawing/2014/main" id="{171FEF0F-7C6E-41D8-A915-3F36B80B819D}"/>
            </a:ext>
          </a:extLst>
        </xdr:cNvPr>
        <xdr:cNvSpPr txBox="1"/>
      </xdr:nvSpPr>
      <xdr:spPr>
        <a:xfrm>
          <a:off x="14325111" y="58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93205</xdr:rowOff>
    </xdr:from>
    <xdr:to>
      <xdr:col>72</xdr:col>
      <xdr:colOff>38100</xdr:colOff>
      <xdr:row>36</xdr:row>
      <xdr:rowOff>23355</xdr:rowOff>
    </xdr:to>
    <xdr:sp macro="" textlink="">
      <xdr:nvSpPr>
        <xdr:cNvPr id="548" name="楕円 547">
          <a:extLst>
            <a:ext uri="{FF2B5EF4-FFF2-40B4-BE49-F238E27FC236}">
              <a16:creationId xmlns:a16="http://schemas.microsoft.com/office/drawing/2014/main" id="{455B09E0-B671-4306-9B4E-46ACC056AD64}"/>
            </a:ext>
          </a:extLst>
        </xdr:cNvPr>
        <xdr:cNvSpPr/>
      </xdr:nvSpPr>
      <xdr:spPr>
        <a:xfrm>
          <a:off x="13652500" y="60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39882</xdr:rowOff>
    </xdr:from>
    <xdr:ext cx="534377" cy="259045"/>
    <xdr:sp macro="" textlink="">
      <xdr:nvSpPr>
        <xdr:cNvPr id="549" name="テキスト ボックス 548">
          <a:extLst>
            <a:ext uri="{FF2B5EF4-FFF2-40B4-BE49-F238E27FC236}">
              <a16:creationId xmlns:a16="http://schemas.microsoft.com/office/drawing/2014/main" id="{78046119-9920-4745-B973-903842926621}"/>
            </a:ext>
          </a:extLst>
        </xdr:cNvPr>
        <xdr:cNvSpPr txBox="1"/>
      </xdr:nvSpPr>
      <xdr:spPr>
        <a:xfrm>
          <a:off x="13436111" y="58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151003</xdr:rowOff>
    </xdr:from>
    <xdr:to>
      <xdr:col>67</xdr:col>
      <xdr:colOff>101600</xdr:colOff>
      <xdr:row>35</xdr:row>
      <xdr:rowOff>81153</xdr:rowOff>
    </xdr:to>
    <xdr:sp macro="" textlink="">
      <xdr:nvSpPr>
        <xdr:cNvPr id="550" name="楕円 549">
          <a:extLst>
            <a:ext uri="{FF2B5EF4-FFF2-40B4-BE49-F238E27FC236}">
              <a16:creationId xmlns:a16="http://schemas.microsoft.com/office/drawing/2014/main" id="{DD462C22-339F-4C84-8511-B8153DD44306}"/>
            </a:ext>
          </a:extLst>
        </xdr:cNvPr>
        <xdr:cNvSpPr/>
      </xdr:nvSpPr>
      <xdr:spPr>
        <a:xfrm>
          <a:off x="12763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97680</xdr:rowOff>
    </xdr:from>
    <xdr:ext cx="534377" cy="259045"/>
    <xdr:sp macro="" textlink="">
      <xdr:nvSpPr>
        <xdr:cNvPr id="551" name="テキスト ボックス 550">
          <a:extLst>
            <a:ext uri="{FF2B5EF4-FFF2-40B4-BE49-F238E27FC236}">
              <a16:creationId xmlns:a16="http://schemas.microsoft.com/office/drawing/2014/main" id="{8D0987FD-4B71-4EF6-99FE-EFA9D96055ED}"/>
            </a:ext>
          </a:extLst>
        </xdr:cNvPr>
        <xdr:cNvSpPr txBox="1"/>
      </xdr:nvSpPr>
      <xdr:spPr>
        <a:xfrm>
          <a:off x="12547111" y="57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F4D65581-0D3F-4840-8282-C1C7B7A3AF5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CFB1F4D5-839C-4FD8-92B5-868625DEDD6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BED54B0-7EC8-4E47-9A49-85ADC43B760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23F69437-82EF-4485-8372-542D770F247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5CA5E7E9-ABE7-4E90-B250-A75CDEDF9ED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15739696-9D4C-47A3-9B3F-1C2F438CBE6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48DC7CFB-1D37-4136-9041-5EF2B9BCC67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94BEF05D-633C-494C-A307-351D746F01A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DB87CB50-EF41-48AD-BEBD-9701D6840EA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EEE4491D-B010-4D76-B0FD-D35AE3EC367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8D27EC54-2827-4282-BD5A-771AFF080DD3}"/>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CCF8197B-F644-4C3E-8E76-1D65DD1A745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5FBF082B-4BA8-459F-A5FC-0591437C12CE}"/>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5DE0E5A0-D1E7-4E5B-93D2-3670EC8F9B2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73D4E94D-EB36-4991-B50B-A09AA403C7E6}"/>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E3C2692F-9D50-479B-9C97-BD3BDEE3EC3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32681EF9-3C98-4128-A4E1-D888AAC6EBE1}"/>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A05B42A5-CF0A-4246-B2B1-9CC0642B137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8652FFC8-3E24-4EF6-8DA7-C7C4BAF7C91D}"/>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731B76F4-82F7-4BE8-8092-F3C36BE4D6AE}"/>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A6A25B6-6F3B-45FD-876C-03C7824903AF}"/>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BD0FA292-0179-41D2-BAAA-6EBCA3D5A39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5070379-4091-484D-8E1B-A21FE4D765E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F66C4776-A62A-4A6D-A2A6-6E49360D975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FE9C585E-9729-4D6F-AC9A-F6F12624DDC3}"/>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59CFB943-A471-4695-9C50-DF22503E616C}"/>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345E5514-7334-43C3-A1D3-17A85C586E8D}"/>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A6BABEDA-2B98-4D00-AEB3-6FD8A6F0C7DB}"/>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52E2568D-790E-4E0E-B706-72C1197F3CF7}"/>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53263</xdr:rowOff>
    </xdr:from>
    <xdr:to>
      <xdr:col>85</xdr:col>
      <xdr:colOff>127000</xdr:colOff>
      <xdr:row>58</xdr:row>
      <xdr:rowOff>125870</xdr:rowOff>
    </xdr:to>
    <xdr:cxnSp macro="">
      <xdr:nvCxnSpPr>
        <xdr:cNvPr id="581" name="直線コネクタ 580">
          <a:extLst>
            <a:ext uri="{FF2B5EF4-FFF2-40B4-BE49-F238E27FC236}">
              <a16:creationId xmlns:a16="http://schemas.microsoft.com/office/drawing/2014/main" id="{87071C8D-0FF3-48ED-BD63-D7DA51343580}"/>
            </a:ext>
          </a:extLst>
        </xdr:cNvPr>
        <xdr:cNvCxnSpPr/>
      </xdr:nvCxnSpPr>
      <xdr:spPr>
        <a:xfrm flipV="1">
          <a:off x="15481300" y="9997363"/>
          <a:ext cx="838200" cy="7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2261D590-4B84-46B1-B9F0-8559B659C0E4}"/>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9454C1B3-CE22-457F-82D9-2DB191C8562C}"/>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144793</xdr:rowOff>
    </xdr:from>
    <xdr:to>
      <xdr:col>81</xdr:col>
      <xdr:colOff>50800</xdr:colOff>
      <xdr:row>58</xdr:row>
      <xdr:rowOff>125870</xdr:rowOff>
    </xdr:to>
    <xdr:cxnSp macro="">
      <xdr:nvCxnSpPr>
        <xdr:cNvPr id="584" name="直線コネクタ 583">
          <a:extLst>
            <a:ext uri="{FF2B5EF4-FFF2-40B4-BE49-F238E27FC236}">
              <a16:creationId xmlns:a16="http://schemas.microsoft.com/office/drawing/2014/main" id="{B2B6774C-7193-41D5-93EB-5E8CA8B86E74}"/>
            </a:ext>
          </a:extLst>
        </xdr:cNvPr>
        <xdr:cNvCxnSpPr/>
      </xdr:nvCxnSpPr>
      <xdr:spPr>
        <a:xfrm>
          <a:off x="14592300" y="9917443"/>
          <a:ext cx="889000" cy="1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8B7F48CD-EB46-4484-BCEF-E59D0E050062}"/>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4FA731F0-D277-4189-9C1B-8D6F2961A4F9}"/>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144793</xdr:rowOff>
    </xdr:from>
    <xdr:to>
      <xdr:col>76</xdr:col>
      <xdr:colOff>114300</xdr:colOff>
      <xdr:row>58</xdr:row>
      <xdr:rowOff>62599</xdr:rowOff>
    </xdr:to>
    <xdr:cxnSp macro="">
      <xdr:nvCxnSpPr>
        <xdr:cNvPr id="587" name="直線コネクタ 586">
          <a:extLst>
            <a:ext uri="{FF2B5EF4-FFF2-40B4-BE49-F238E27FC236}">
              <a16:creationId xmlns:a16="http://schemas.microsoft.com/office/drawing/2014/main" id="{EADB6851-D2D6-491E-9583-78157CEFD94C}"/>
            </a:ext>
          </a:extLst>
        </xdr:cNvPr>
        <xdr:cNvCxnSpPr/>
      </xdr:nvCxnSpPr>
      <xdr:spPr>
        <a:xfrm flipV="1">
          <a:off x="13703300" y="9917443"/>
          <a:ext cx="889000" cy="8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631EBA6B-441E-4201-ACA3-28E343F70ECC}"/>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A48A9014-EBF3-43E2-B0F0-8D67D34882D4}"/>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62599</xdr:rowOff>
    </xdr:from>
    <xdr:to>
      <xdr:col>71</xdr:col>
      <xdr:colOff>177800</xdr:colOff>
      <xdr:row>58</xdr:row>
      <xdr:rowOff>112268</xdr:rowOff>
    </xdr:to>
    <xdr:cxnSp macro="">
      <xdr:nvCxnSpPr>
        <xdr:cNvPr id="590" name="直線コネクタ 589">
          <a:extLst>
            <a:ext uri="{FF2B5EF4-FFF2-40B4-BE49-F238E27FC236}">
              <a16:creationId xmlns:a16="http://schemas.microsoft.com/office/drawing/2014/main" id="{44A6B67C-2945-479D-BA16-A4138F60F358}"/>
            </a:ext>
          </a:extLst>
        </xdr:cNvPr>
        <xdr:cNvCxnSpPr/>
      </xdr:nvCxnSpPr>
      <xdr:spPr>
        <a:xfrm flipV="1">
          <a:off x="12814300" y="10006699"/>
          <a:ext cx="889000" cy="4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D246590B-B746-4117-B523-5A83CE58F32A}"/>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a16="http://schemas.microsoft.com/office/drawing/2014/main" id="{39C6A9CC-07F9-4D5B-AD2A-A2C11C42DB95}"/>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5253D513-3C3B-4FA2-A33C-2F1D9BC9F92F}"/>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D7DA19EE-76A4-499E-A3AD-2EE1E64C1307}"/>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9AB5F134-E13F-421F-BA72-8A51DF70EDC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505587BE-6D49-492D-8332-4440677D798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CBF0550-95F8-4D24-A5B0-9EDA3C049C2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A7FC3AA9-1BB8-464C-AE14-BB6C37FAB6B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D0EE8FE3-44F9-436D-BCE3-07D779511AA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2463</xdr:rowOff>
    </xdr:from>
    <xdr:to>
      <xdr:col>85</xdr:col>
      <xdr:colOff>177800</xdr:colOff>
      <xdr:row>58</xdr:row>
      <xdr:rowOff>104063</xdr:rowOff>
    </xdr:to>
    <xdr:sp macro="" textlink="">
      <xdr:nvSpPr>
        <xdr:cNvPr id="600" name="楕円 599">
          <a:extLst>
            <a:ext uri="{FF2B5EF4-FFF2-40B4-BE49-F238E27FC236}">
              <a16:creationId xmlns:a16="http://schemas.microsoft.com/office/drawing/2014/main" id="{4C5287A0-279D-41C2-B149-10CBD44A3739}"/>
            </a:ext>
          </a:extLst>
        </xdr:cNvPr>
        <xdr:cNvSpPr/>
      </xdr:nvSpPr>
      <xdr:spPr>
        <a:xfrm>
          <a:off x="16268700" y="994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88840</xdr:rowOff>
    </xdr:from>
    <xdr:ext cx="534377" cy="259045"/>
    <xdr:sp macro="" textlink="">
      <xdr:nvSpPr>
        <xdr:cNvPr id="601" name="教育費該当値テキスト">
          <a:extLst>
            <a:ext uri="{FF2B5EF4-FFF2-40B4-BE49-F238E27FC236}">
              <a16:creationId xmlns:a16="http://schemas.microsoft.com/office/drawing/2014/main" id="{FD980CAF-186B-4E61-B699-1959AC3DFEA6}"/>
            </a:ext>
          </a:extLst>
        </xdr:cNvPr>
        <xdr:cNvSpPr txBox="1"/>
      </xdr:nvSpPr>
      <xdr:spPr>
        <a:xfrm>
          <a:off x="16370300" y="98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75070</xdr:rowOff>
    </xdr:from>
    <xdr:to>
      <xdr:col>81</xdr:col>
      <xdr:colOff>101600</xdr:colOff>
      <xdr:row>59</xdr:row>
      <xdr:rowOff>5220</xdr:rowOff>
    </xdr:to>
    <xdr:sp macro="" textlink="">
      <xdr:nvSpPr>
        <xdr:cNvPr id="602" name="楕円 601">
          <a:extLst>
            <a:ext uri="{FF2B5EF4-FFF2-40B4-BE49-F238E27FC236}">
              <a16:creationId xmlns:a16="http://schemas.microsoft.com/office/drawing/2014/main" id="{D14A793B-266F-4952-9176-1F1EDC602B8F}"/>
            </a:ext>
          </a:extLst>
        </xdr:cNvPr>
        <xdr:cNvSpPr/>
      </xdr:nvSpPr>
      <xdr:spPr>
        <a:xfrm>
          <a:off x="15430500" y="100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167797</xdr:rowOff>
    </xdr:from>
    <xdr:ext cx="534377" cy="259045"/>
    <xdr:sp macro="" textlink="">
      <xdr:nvSpPr>
        <xdr:cNvPr id="603" name="テキスト ボックス 602">
          <a:extLst>
            <a:ext uri="{FF2B5EF4-FFF2-40B4-BE49-F238E27FC236}">
              <a16:creationId xmlns:a16="http://schemas.microsoft.com/office/drawing/2014/main" id="{9F1672A2-1331-4E44-B8BB-BAC815701284}"/>
            </a:ext>
          </a:extLst>
        </xdr:cNvPr>
        <xdr:cNvSpPr txBox="1"/>
      </xdr:nvSpPr>
      <xdr:spPr>
        <a:xfrm>
          <a:off x="15214111" y="101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93993</xdr:rowOff>
    </xdr:from>
    <xdr:to>
      <xdr:col>76</xdr:col>
      <xdr:colOff>165100</xdr:colOff>
      <xdr:row>58</xdr:row>
      <xdr:rowOff>24143</xdr:rowOff>
    </xdr:to>
    <xdr:sp macro="" textlink="">
      <xdr:nvSpPr>
        <xdr:cNvPr id="604" name="楕円 603">
          <a:extLst>
            <a:ext uri="{FF2B5EF4-FFF2-40B4-BE49-F238E27FC236}">
              <a16:creationId xmlns:a16="http://schemas.microsoft.com/office/drawing/2014/main" id="{0E65BB27-514C-4B31-9C84-FC07F3B343A7}"/>
            </a:ext>
          </a:extLst>
        </xdr:cNvPr>
        <xdr:cNvSpPr/>
      </xdr:nvSpPr>
      <xdr:spPr>
        <a:xfrm>
          <a:off x="14541500" y="98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15270</xdr:rowOff>
    </xdr:from>
    <xdr:ext cx="534377" cy="259045"/>
    <xdr:sp macro="" textlink="">
      <xdr:nvSpPr>
        <xdr:cNvPr id="605" name="テキスト ボックス 604">
          <a:extLst>
            <a:ext uri="{FF2B5EF4-FFF2-40B4-BE49-F238E27FC236}">
              <a16:creationId xmlns:a16="http://schemas.microsoft.com/office/drawing/2014/main" id="{63899ACB-59FC-45BE-A4B2-91024D8D4A46}"/>
            </a:ext>
          </a:extLst>
        </xdr:cNvPr>
        <xdr:cNvSpPr txBox="1"/>
      </xdr:nvSpPr>
      <xdr:spPr>
        <a:xfrm>
          <a:off x="14325111" y="99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11799</xdr:rowOff>
    </xdr:from>
    <xdr:to>
      <xdr:col>72</xdr:col>
      <xdr:colOff>38100</xdr:colOff>
      <xdr:row>58</xdr:row>
      <xdr:rowOff>113399</xdr:rowOff>
    </xdr:to>
    <xdr:sp macro="" textlink="">
      <xdr:nvSpPr>
        <xdr:cNvPr id="606" name="楕円 605">
          <a:extLst>
            <a:ext uri="{FF2B5EF4-FFF2-40B4-BE49-F238E27FC236}">
              <a16:creationId xmlns:a16="http://schemas.microsoft.com/office/drawing/2014/main" id="{09E82957-53B9-4E87-A223-CB01ECD35A2C}"/>
            </a:ext>
          </a:extLst>
        </xdr:cNvPr>
        <xdr:cNvSpPr/>
      </xdr:nvSpPr>
      <xdr:spPr>
        <a:xfrm>
          <a:off x="13652500" y="99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104526</xdr:rowOff>
    </xdr:from>
    <xdr:ext cx="534377" cy="259045"/>
    <xdr:sp macro="" textlink="">
      <xdr:nvSpPr>
        <xdr:cNvPr id="607" name="テキスト ボックス 606">
          <a:extLst>
            <a:ext uri="{FF2B5EF4-FFF2-40B4-BE49-F238E27FC236}">
              <a16:creationId xmlns:a16="http://schemas.microsoft.com/office/drawing/2014/main" id="{4B8CA3E1-0FC9-43DE-950E-422E565159CD}"/>
            </a:ext>
          </a:extLst>
        </xdr:cNvPr>
        <xdr:cNvSpPr txBox="1"/>
      </xdr:nvSpPr>
      <xdr:spPr>
        <a:xfrm>
          <a:off x="13436111" y="100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61468</xdr:rowOff>
    </xdr:from>
    <xdr:to>
      <xdr:col>67</xdr:col>
      <xdr:colOff>101600</xdr:colOff>
      <xdr:row>58</xdr:row>
      <xdr:rowOff>163068</xdr:rowOff>
    </xdr:to>
    <xdr:sp macro="" textlink="">
      <xdr:nvSpPr>
        <xdr:cNvPr id="608" name="楕円 607">
          <a:extLst>
            <a:ext uri="{FF2B5EF4-FFF2-40B4-BE49-F238E27FC236}">
              <a16:creationId xmlns:a16="http://schemas.microsoft.com/office/drawing/2014/main" id="{28AC0606-65DC-4140-B43D-128530C49503}"/>
            </a:ext>
          </a:extLst>
        </xdr:cNvPr>
        <xdr:cNvSpPr/>
      </xdr:nvSpPr>
      <xdr:spPr>
        <a:xfrm>
          <a:off x="12763500" y="100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154195</xdr:rowOff>
    </xdr:from>
    <xdr:ext cx="534377" cy="259045"/>
    <xdr:sp macro="" textlink="">
      <xdr:nvSpPr>
        <xdr:cNvPr id="609" name="テキスト ボックス 608">
          <a:extLst>
            <a:ext uri="{FF2B5EF4-FFF2-40B4-BE49-F238E27FC236}">
              <a16:creationId xmlns:a16="http://schemas.microsoft.com/office/drawing/2014/main" id="{5E281B34-7D63-4D7F-AA1A-F61613F89DD7}"/>
            </a:ext>
          </a:extLst>
        </xdr:cNvPr>
        <xdr:cNvSpPr txBox="1"/>
      </xdr:nvSpPr>
      <xdr:spPr>
        <a:xfrm>
          <a:off x="12547111" y="100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749338FC-B035-4015-9021-8FDE1E8C1A7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5F7CBB87-1C65-4524-8B18-DBC14CFA68C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7608077A-9B31-46BA-B9FE-FF35068B9A9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ED6360C9-DD37-455C-8181-D755208CCA9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38CD9D3A-BC3E-468B-A48A-980C0BAE89D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A1C95CE3-6FD5-4906-B06F-509A58140FF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13C5B2E6-394C-4882-A1F0-4A35C729D51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D35B220A-0246-48B4-A26F-DEAA5DACEB1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867040B9-9A8C-4238-985A-C37FD6671B4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CF3593F4-0470-443F-9655-96923B83BBC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757E386B-FA21-41A8-B1CB-307AC824F3FE}"/>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AA6562CB-716E-40B5-8B67-A9CD6110ABE7}"/>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D0FF8A4D-361C-44BF-856F-A3D5FA937DA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7AD4D974-7238-45C3-90AB-01C454935E61}"/>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F3234C15-47FA-432D-B172-D688B65EF559}"/>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813A4C13-DC66-4B77-845B-C5D57E872FB1}"/>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BADC9E64-FD5C-47AE-A496-A7B2F3CF64E4}"/>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83716632-359C-4672-84E5-076413DF983E}"/>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DB69ACF-EB5C-4BAA-9E73-6532D03B264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819AE84A-E8CB-4496-83DC-CDD394C24764}"/>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2CE6651C-F84E-4772-B167-14338DE06F7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5948D13B-D8A2-404E-AACB-E49DB6C16086}"/>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B2BD3235-75BC-4A1D-A2E3-F3C59D3C64EF}"/>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B4A272A6-CBB9-4B0D-A7BF-D133F1D2D61E}"/>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C959FF20-CFAB-48EE-916B-333B8112BD92}"/>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3B5F8C1C-86F5-4FC6-AF8C-9C25065B833A}"/>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72858</xdr:rowOff>
    </xdr:from>
    <xdr:to>
      <xdr:col>85</xdr:col>
      <xdr:colOff>127000</xdr:colOff>
      <xdr:row>78</xdr:row>
      <xdr:rowOff>95808</xdr:rowOff>
    </xdr:to>
    <xdr:cxnSp macro="">
      <xdr:nvCxnSpPr>
        <xdr:cNvPr id="636" name="直線コネクタ 635">
          <a:extLst>
            <a:ext uri="{FF2B5EF4-FFF2-40B4-BE49-F238E27FC236}">
              <a16:creationId xmlns:a16="http://schemas.microsoft.com/office/drawing/2014/main" id="{4A4E8608-4B34-4FC4-B7F4-6406FEB4A8C9}"/>
            </a:ext>
          </a:extLst>
        </xdr:cNvPr>
        <xdr:cNvCxnSpPr/>
      </xdr:nvCxnSpPr>
      <xdr:spPr>
        <a:xfrm flipV="1">
          <a:off x="15481300" y="13274508"/>
          <a:ext cx="838200" cy="19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79672</xdr:rowOff>
    </xdr:from>
    <xdr:ext cx="469744" cy="259045"/>
    <xdr:sp macro="" textlink="">
      <xdr:nvSpPr>
        <xdr:cNvPr id="637" name="災害復旧費平均値テキスト">
          <a:extLst>
            <a:ext uri="{FF2B5EF4-FFF2-40B4-BE49-F238E27FC236}">
              <a16:creationId xmlns:a16="http://schemas.microsoft.com/office/drawing/2014/main" id="{253C7EC0-B2D1-412F-9A55-A3B65DDEF7F7}"/>
            </a:ext>
          </a:extLst>
        </xdr:cNvPr>
        <xdr:cNvSpPr txBox="1"/>
      </xdr:nvSpPr>
      <xdr:spPr>
        <a:xfrm>
          <a:off x="16370300" y="1328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9F11A5E0-B1E1-4AF9-9994-9F8CF494ADAB}"/>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26177</xdr:rowOff>
    </xdr:from>
    <xdr:to>
      <xdr:col>81</xdr:col>
      <xdr:colOff>50800</xdr:colOff>
      <xdr:row>78</xdr:row>
      <xdr:rowOff>95808</xdr:rowOff>
    </xdr:to>
    <xdr:cxnSp macro="">
      <xdr:nvCxnSpPr>
        <xdr:cNvPr id="639" name="直線コネクタ 638">
          <a:extLst>
            <a:ext uri="{FF2B5EF4-FFF2-40B4-BE49-F238E27FC236}">
              <a16:creationId xmlns:a16="http://schemas.microsoft.com/office/drawing/2014/main" id="{26D5994F-6575-4EF0-AA38-DB069123EC5C}"/>
            </a:ext>
          </a:extLst>
        </xdr:cNvPr>
        <xdr:cNvCxnSpPr/>
      </xdr:nvCxnSpPr>
      <xdr:spPr>
        <a:xfrm>
          <a:off x="14592300" y="13399277"/>
          <a:ext cx="889000" cy="6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B7D8689C-2B04-4E6B-BBFB-901B61A0D19E}"/>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519FF918-D6E5-4D38-BF81-74755CAF9712}"/>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53290</xdr:rowOff>
    </xdr:from>
    <xdr:to>
      <xdr:col>76</xdr:col>
      <xdr:colOff>114300</xdr:colOff>
      <xdr:row>78</xdr:row>
      <xdr:rowOff>26177</xdr:rowOff>
    </xdr:to>
    <xdr:cxnSp macro="">
      <xdr:nvCxnSpPr>
        <xdr:cNvPr id="642" name="直線コネクタ 641">
          <a:extLst>
            <a:ext uri="{FF2B5EF4-FFF2-40B4-BE49-F238E27FC236}">
              <a16:creationId xmlns:a16="http://schemas.microsoft.com/office/drawing/2014/main" id="{98251CCA-AD7A-4529-B6D5-6D5840A2BFE1}"/>
            </a:ext>
          </a:extLst>
        </xdr:cNvPr>
        <xdr:cNvCxnSpPr/>
      </xdr:nvCxnSpPr>
      <xdr:spPr>
        <a:xfrm>
          <a:off x="13703300" y="13254940"/>
          <a:ext cx="889000" cy="1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D1EA38F2-AA8E-4588-8DB9-7EEBFC24B999}"/>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B3ACB35A-2FF5-4B8B-9912-84065BCA1147}"/>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51003</xdr:rowOff>
    </xdr:from>
    <xdr:to>
      <xdr:col>71</xdr:col>
      <xdr:colOff>177800</xdr:colOff>
      <xdr:row>77</xdr:row>
      <xdr:rowOff>53290</xdr:rowOff>
    </xdr:to>
    <xdr:cxnSp macro="">
      <xdr:nvCxnSpPr>
        <xdr:cNvPr id="645" name="直線コネクタ 644">
          <a:extLst>
            <a:ext uri="{FF2B5EF4-FFF2-40B4-BE49-F238E27FC236}">
              <a16:creationId xmlns:a16="http://schemas.microsoft.com/office/drawing/2014/main" id="{D5229119-7699-4051-B507-4ED0E1301D0F}"/>
            </a:ext>
          </a:extLst>
        </xdr:cNvPr>
        <xdr:cNvCxnSpPr/>
      </xdr:nvCxnSpPr>
      <xdr:spPr>
        <a:xfrm>
          <a:off x="12814300" y="12566853"/>
          <a:ext cx="889000" cy="6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29BF1842-9CB3-40B1-8DDB-E4EDCC6CEB37}"/>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6D76B47-D240-4473-9616-89C3BC62529F}"/>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B320EDD5-ADAE-44A2-B92B-C86A3A54E65D}"/>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9" name="テキスト ボックス 648">
          <a:extLst>
            <a:ext uri="{FF2B5EF4-FFF2-40B4-BE49-F238E27FC236}">
              <a16:creationId xmlns:a16="http://schemas.microsoft.com/office/drawing/2014/main" id="{8EA79DC9-BB04-44BE-BC9B-9936E66DAF2A}"/>
            </a:ext>
          </a:extLst>
        </xdr:cNvPr>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A830C7E4-8E56-4751-9315-BAB203330D5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E6E140F9-D4CD-4A01-AAC3-064DA658005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EAFF9017-ECC4-462F-9261-A4F2B633A56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C914439-0DA6-4690-81EA-29EC9765535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D3077D78-CCC3-4D81-B1D5-25AAB4B1B05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22058</xdr:rowOff>
    </xdr:from>
    <xdr:to>
      <xdr:col>85</xdr:col>
      <xdr:colOff>177800</xdr:colOff>
      <xdr:row>77</xdr:row>
      <xdr:rowOff>123658</xdr:rowOff>
    </xdr:to>
    <xdr:sp macro="" textlink="">
      <xdr:nvSpPr>
        <xdr:cNvPr id="655" name="楕円 654">
          <a:extLst>
            <a:ext uri="{FF2B5EF4-FFF2-40B4-BE49-F238E27FC236}">
              <a16:creationId xmlns:a16="http://schemas.microsoft.com/office/drawing/2014/main" id="{7F05A16E-610C-4979-BE3F-784F474C1836}"/>
            </a:ext>
          </a:extLst>
        </xdr:cNvPr>
        <xdr:cNvSpPr/>
      </xdr:nvSpPr>
      <xdr:spPr>
        <a:xfrm>
          <a:off x="16268700" y="13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44935</xdr:rowOff>
    </xdr:from>
    <xdr:ext cx="469744" cy="259045"/>
    <xdr:sp macro="" textlink="">
      <xdr:nvSpPr>
        <xdr:cNvPr id="656" name="災害復旧費該当値テキスト">
          <a:extLst>
            <a:ext uri="{FF2B5EF4-FFF2-40B4-BE49-F238E27FC236}">
              <a16:creationId xmlns:a16="http://schemas.microsoft.com/office/drawing/2014/main" id="{4C3A1C5F-524C-4E19-A2AC-323FF1020AEE}"/>
            </a:ext>
          </a:extLst>
        </xdr:cNvPr>
        <xdr:cNvSpPr txBox="1"/>
      </xdr:nvSpPr>
      <xdr:spPr>
        <a:xfrm>
          <a:off x="16370300" y="1307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45008</xdr:rowOff>
    </xdr:from>
    <xdr:to>
      <xdr:col>81</xdr:col>
      <xdr:colOff>101600</xdr:colOff>
      <xdr:row>78</xdr:row>
      <xdr:rowOff>146608</xdr:rowOff>
    </xdr:to>
    <xdr:sp macro="" textlink="">
      <xdr:nvSpPr>
        <xdr:cNvPr id="657" name="楕円 656">
          <a:extLst>
            <a:ext uri="{FF2B5EF4-FFF2-40B4-BE49-F238E27FC236}">
              <a16:creationId xmlns:a16="http://schemas.microsoft.com/office/drawing/2014/main" id="{3DC0AA85-8906-4523-82D7-AE7E539467E4}"/>
            </a:ext>
          </a:extLst>
        </xdr:cNvPr>
        <xdr:cNvSpPr/>
      </xdr:nvSpPr>
      <xdr:spPr>
        <a:xfrm>
          <a:off x="15430500" y="134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137735</xdr:rowOff>
    </xdr:from>
    <xdr:ext cx="378565" cy="259045"/>
    <xdr:sp macro="" textlink="">
      <xdr:nvSpPr>
        <xdr:cNvPr id="658" name="テキスト ボックス 657">
          <a:extLst>
            <a:ext uri="{FF2B5EF4-FFF2-40B4-BE49-F238E27FC236}">
              <a16:creationId xmlns:a16="http://schemas.microsoft.com/office/drawing/2014/main" id="{CBCA9B71-55BB-4A64-A328-8DA3EB3CF854}"/>
            </a:ext>
          </a:extLst>
        </xdr:cNvPr>
        <xdr:cNvSpPr txBox="1"/>
      </xdr:nvSpPr>
      <xdr:spPr>
        <a:xfrm>
          <a:off x="15292017" y="1351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146827</xdr:rowOff>
    </xdr:from>
    <xdr:to>
      <xdr:col>76</xdr:col>
      <xdr:colOff>165100</xdr:colOff>
      <xdr:row>78</xdr:row>
      <xdr:rowOff>76977</xdr:rowOff>
    </xdr:to>
    <xdr:sp macro="" textlink="">
      <xdr:nvSpPr>
        <xdr:cNvPr id="659" name="楕円 658">
          <a:extLst>
            <a:ext uri="{FF2B5EF4-FFF2-40B4-BE49-F238E27FC236}">
              <a16:creationId xmlns:a16="http://schemas.microsoft.com/office/drawing/2014/main" id="{1623005C-5BB3-4EDA-AF43-CCB0A0C2BB81}"/>
            </a:ext>
          </a:extLst>
        </xdr:cNvPr>
        <xdr:cNvSpPr/>
      </xdr:nvSpPr>
      <xdr:spPr>
        <a:xfrm>
          <a:off x="14541500" y="133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68104</xdr:rowOff>
    </xdr:from>
    <xdr:ext cx="469744" cy="259045"/>
    <xdr:sp macro="" textlink="">
      <xdr:nvSpPr>
        <xdr:cNvPr id="660" name="テキスト ボックス 659">
          <a:extLst>
            <a:ext uri="{FF2B5EF4-FFF2-40B4-BE49-F238E27FC236}">
              <a16:creationId xmlns:a16="http://schemas.microsoft.com/office/drawing/2014/main" id="{E2876E6B-2966-40DB-8F33-3B0B7F34DD38}"/>
            </a:ext>
          </a:extLst>
        </xdr:cNvPr>
        <xdr:cNvSpPr txBox="1"/>
      </xdr:nvSpPr>
      <xdr:spPr>
        <a:xfrm>
          <a:off x="14357428" y="134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2490</xdr:rowOff>
    </xdr:from>
    <xdr:to>
      <xdr:col>72</xdr:col>
      <xdr:colOff>38100</xdr:colOff>
      <xdr:row>77</xdr:row>
      <xdr:rowOff>104090</xdr:rowOff>
    </xdr:to>
    <xdr:sp macro="" textlink="">
      <xdr:nvSpPr>
        <xdr:cNvPr id="661" name="楕円 660">
          <a:extLst>
            <a:ext uri="{FF2B5EF4-FFF2-40B4-BE49-F238E27FC236}">
              <a16:creationId xmlns:a16="http://schemas.microsoft.com/office/drawing/2014/main" id="{0C2EDB22-4E93-417D-A83D-149FE7D4C559}"/>
            </a:ext>
          </a:extLst>
        </xdr:cNvPr>
        <xdr:cNvSpPr/>
      </xdr:nvSpPr>
      <xdr:spPr>
        <a:xfrm>
          <a:off x="136525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95217</xdr:rowOff>
    </xdr:from>
    <xdr:ext cx="469744" cy="259045"/>
    <xdr:sp macro="" textlink="">
      <xdr:nvSpPr>
        <xdr:cNvPr id="662" name="テキスト ボックス 661">
          <a:extLst>
            <a:ext uri="{FF2B5EF4-FFF2-40B4-BE49-F238E27FC236}">
              <a16:creationId xmlns:a16="http://schemas.microsoft.com/office/drawing/2014/main" id="{E0525DEC-B096-4F1D-BBA1-2B0180A6073E}"/>
            </a:ext>
          </a:extLst>
        </xdr:cNvPr>
        <xdr:cNvSpPr txBox="1"/>
      </xdr:nvSpPr>
      <xdr:spPr>
        <a:xfrm>
          <a:off x="13468428" y="132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203</xdr:rowOff>
    </xdr:from>
    <xdr:to>
      <xdr:col>67</xdr:col>
      <xdr:colOff>101600</xdr:colOff>
      <xdr:row>73</xdr:row>
      <xdr:rowOff>101803</xdr:rowOff>
    </xdr:to>
    <xdr:sp macro="" textlink="">
      <xdr:nvSpPr>
        <xdr:cNvPr id="663" name="楕円 662">
          <a:extLst>
            <a:ext uri="{FF2B5EF4-FFF2-40B4-BE49-F238E27FC236}">
              <a16:creationId xmlns:a16="http://schemas.microsoft.com/office/drawing/2014/main" id="{B89B1AD5-1D31-4832-884A-CD18157DE6F6}"/>
            </a:ext>
          </a:extLst>
        </xdr:cNvPr>
        <xdr:cNvSpPr/>
      </xdr:nvSpPr>
      <xdr:spPr>
        <a:xfrm>
          <a:off x="12763500" y="125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118330</xdr:rowOff>
    </xdr:from>
    <xdr:ext cx="534377" cy="259045"/>
    <xdr:sp macro="" textlink="">
      <xdr:nvSpPr>
        <xdr:cNvPr id="664" name="テキスト ボックス 663">
          <a:extLst>
            <a:ext uri="{FF2B5EF4-FFF2-40B4-BE49-F238E27FC236}">
              <a16:creationId xmlns:a16="http://schemas.microsoft.com/office/drawing/2014/main" id="{3AC97FC3-757B-4395-90A2-50768F40487A}"/>
            </a:ext>
          </a:extLst>
        </xdr:cNvPr>
        <xdr:cNvSpPr txBox="1"/>
      </xdr:nvSpPr>
      <xdr:spPr>
        <a:xfrm>
          <a:off x="12547111" y="122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48D63044-0D25-410E-9C72-081D85CA25D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F2A3BECC-415F-4396-BF45-B85A5140431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7E62A44F-1071-4745-A915-6BC5B7E5669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931811FF-598E-49F3-82B9-A3FC114C94D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EE9BE489-95DA-4E47-A700-8F73477DE05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6BDFA6D8-50A2-4CB3-BDB6-5996F4C7FDB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4DB2AEE6-65E7-41C6-A49B-63965D9A1A2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FDE57BE6-CABD-4B28-B6B2-18051AA3673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CC439707-FD76-4FE1-9C46-A230854B5F1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E900A405-35A0-4393-91F7-2D2E6D10F6B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95C36C6D-B525-488D-BF74-F7BC382BE50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5BEDC047-2F0C-464B-BF71-584D36A60618}"/>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C3A9C288-548C-43B9-9120-CB2D52338F1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53095268-DBF7-42F7-8C78-D1CDAF856924}"/>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B9BF413E-3197-4FA0-8019-EC63B6771AE8}"/>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A50500AB-4B9B-4EE1-BE23-7445148C7DE3}"/>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29264D5-D0C5-4980-A1E4-31CD6895253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FB7F48D0-80D8-482B-9DD2-07E6296F6605}"/>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709246B4-5597-4A2B-8D79-C578BAA2E59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BEE930C3-143A-4182-BC9A-010C44DC4C39}"/>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96511AA6-039F-4A47-A7CC-FC67AC7E6D2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5997A021-9611-4ADE-ACFF-5F62276CFE4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55F94BB1-7ED8-4738-B483-026D5854D73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9A28CDFE-D078-4F13-AA50-D7076CAF9688}"/>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6AFFE96A-26F7-42DB-9131-F601E4F1C25D}"/>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B4AD5635-4E43-4AF1-AFE3-2C66B3CB2B24}"/>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7F052178-255C-4C5F-95F6-2D2F3552B3CF}"/>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DA61DC01-EE9E-4564-81C9-B16A3A687A71}"/>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70865</xdr:rowOff>
    </xdr:from>
    <xdr:to>
      <xdr:col>85</xdr:col>
      <xdr:colOff>127000</xdr:colOff>
      <xdr:row>93</xdr:row>
      <xdr:rowOff>112891</xdr:rowOff>
    </xdr:to>
    <xdr:cxnSp macro="">
      <xdr:nvCxnSpPr>
        <xdr:cNvPr id="693" name="直線コネクタ 692">
          <a:extLst>
            <a:ext uri="{FF2B5EF4-FFF2-40B4-BE49-F238E27FC236}">
              <a16:creationId xmlns:a16="http://schemas.microsoft.com/office/drawing/2014/main" id="{81C27DC7-6FD9-4977-9D24-55CB00B0F80F}"/>
            </a:ext>
          </a:extLst>
        </xdr:cNvPr>
        <xdr:cNvCxnSpPr/>
      </xdr:nvCxnSpPr>
      <xdr:spPr>
        <a:xfrm flipV="1">
          <a:off x="15481300" y="16015715"/>
          <a:ext cx="8382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a:extLst>
            <a:ext uri="{FF2B5EF4-FFF2-40B4-BE49-F238E27FC236}">
              <a16:creationId xmlns:a16="http://schemas.microsoft.com/office/drawing/2014/main" id="{382C4D8C-A293-4E22-9A52-8223C449931C}"/>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C4D3F0DD-205D-4514-88C0-81465E70044E}"/>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112891</xdr:rowOff>
    </xdr:from>
    <xdr:to>
      <xdr:col>81</xdr:col>
      <xdr:colOff>50800</xdr:colOff>
      <xdr:row>94</xdr:row>
      <xdr:rowOff>20295</xdr:rowOff>
    </xdr:to>
    <xdr:cxnSp macro="">
      <xdr:nvCxnSpPr>
        <xdr:cNvPr id="696" name="直線コネクタ 695">
          <a:extLst>
            <a:ext uri="{FF2B5EF4-FFF2-40B4-BE49-F238E27FC236}">
              <a16:creationId xmlns:a16="http://schemas.microsoft.com/office/drawing/2014/main" id="{D8147A1B-B6E9-4B98-8328-784774526166}"/>
            </a:ext>
          </a:extLst>
        </xdr:cNvPr>
        <xdr:cNvCxnSpPr/>
      </xdr:nvCxnSpPr>
      <xdr:spPr>
        <a:xfrm flipV="1">
          <a:off x="14592300" y="16057741"/>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891B61B3-EA0D-4840-8014-EB5C12223278}"/>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a:extLst>
            <a:ext uri="{FF2B5EF4-FFF2-40B4-BE49-F238E27FC236}">
              <a16:creationId xmlns:a16="http://schemas.microsoft.com/office/drawing/2014/main" id="{81100C86-B571-44A9-B619-C89726F4B7C1}"/>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20295</xdr:rowOff>
    </xdr:from>
    <xdr:to>
      <xdr:col>76</xdr:col>
      <xdr:colOff>114300</xdr:colOff>
      <xdr:row>94</xdr:row>
      <xdr:rowOff>50318</xdr:rowOff>
    </xdr:to>
    <xdr:cxnSp macro="">
      <xdr:nvCxnSpPr>
        <xdr:cNvPr id="699" name="直線コネクタ 698">
          <a:extLst>
            <a:ext uri="{FF2B5EF4-FFF2-40B4-BE49-F238E27FC236}">
              <a16:creationId xmlns:a16="http://schemas.microsoft.com/office/drawing/2014/main" id="{48771D8A-228A-4F8A-A45B-330422399FA5}"/>
            </a:ext>
          </a:extLst>
        </xdr:cNvPr>
        <xdr:cNvCxnSpPr/>
      </xdr:nvCxnSpPr>
      <xdr:spPr>
        <a:xfrm flipV="1">
          <a:off x="13703300" y="16136595"/>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C9B836BE-9FE6-499E-8C62-AE63C6A8507D}"/>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9E6A819B-6271-49AB-A9BC-6D4022CBCC48}"/>
            </a:ext>
          </a:extLst>
        </xdr:cNvPr>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47473</xdr:rowOff>
    </xdr:from>
    <xdr:to>
      <xdr:col>71</xdr:col>
      <xdr:colOff>177800</xdr:colOff>
      <xdr:row>94</xdr:row>
      <xdr:rowOff>50318</xdr:rowOff>
    </xdr:to>
    <xdr:cxnSp macro="">
      <xdr:nvCxnSpPr>
        <xdr:cNvPr id="702" name="直線コネクタ 701">
          <a:extLst>
            <a:ext uri="{FF2B5EF4-FFF2-40B4-BE49-F238E27FC236}">
              <a16:creationId xmlns:a16="http://schemas.microsoft.com/office/drawing/2014/main" id="{D770B99C-D6FF-4150-97E1-4D4ADCAD0626}"/>
            </a:ext>
          </a:extLst>
        </xdr:cNvPr>
        <xdr:cNvCxnSpPr/>
      </xdr:nvCxnSpPr>
      <xdr:spPr>
        <a:xfrm>
          <a:off x="12814300" y="16163773"/>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A2E71BB9-0E40-4E0E-8364-2D7D6FAF8E2B}"/>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71D987B6-EED8-4ACE-81E0-E574670E6CE5}"/>
            </a:ext>
          </a:extLst>
        </xdr:cNvPr>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679231B5-74D0-471C-A833-EA4013B772BB}"/>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a:extLst>
            <a:ext uri="{FF2B5EF4-FFF2-40B4-BE49-F238E27FC236}">
              <a16:creationId xmlns:a16="http://schemas.microsoft.com/office/drawing/2014/main" id="{8FFA698B-57D4-4739-B17E-B704A6E5E0DF}"/>
            </a:ext>
          </a:extLst>
        </xdr:cNvPr>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79726AD1-4E2D-4BC9-8444-3E684E0217E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591E558A-C9E5-4E55-925F-BA5075941B6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FB206B74-61F3-4B89-B1FA-1B7AF26EF45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E9CF1469-9D84-4C2A-9120-A6D1513A8EC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73D35F16-98B9-447E-A7D5-CE819F1F18F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20065</xdr:rowOff>
    </xdr:from>
    <xdr:to>
      <xdr:col>85</xdr:col>
      <xdr:colOff>177800</xdr:colOff>
      <xdr:row>93</xdr:row>
      <xdr:rowOff>121665</xdr:rowOff>
    </xdr:to>
    <xdr:sp macro="" textlink="">
      <xdr:nvSpPr>
        <xdr:cNvPr id="712" name="楕円 711">
          <a:extLst>
            <a:ext uri="{FF2B5EF4-FFF2-40B4-BE49-F238E27FC236}">
              <a16:creationId xmlns:a16="http://schemas.microsoft.com/office/drawing/2014/main" id="{8D567E47-E777-4FE1-A9AE-965BF7D7E7FC}"/>
            </a:ext>
          </a:extLst>
        </xdr:cNvPr>
        <xdr:cNvSpPr/>
      </xdr:nvSpPr>
      <xdr:spPr>
        <a:xfrm>
          <a:off x="16268700" y="159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42942</xdr:rowOff>
    </xdr:from>
    <xdr:ext cx="534377" cy="259045"/>
    <xdr:sp macro="" textlink="">
      <xdr:nvSpPr>
        <xdr:cNvPr id="713" name="公債費該当値テキスト">
          <a:extLst>
            <a:ext uri="{FF2B5EF4-FFF2-40B4-BE49-F238E27FC236}">
              <a16:creationId xmlns:a16="http://schemas.microsoft.com/office/drawing/2014/main" id="{AE37F7CC-C832-413D-ACBF-0330308D1373}"/>
            </a:ext>
          </a:extLst>
        </xdr:cNvPr>
        <xdr:cNvSpPr txBox="1"/>
      </xdr:nvSpPr>
      <xdr:spPr>
        <a:xfrm>
          <a:off x="16370300" y="15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62091</xdr:rowOff>
    </xdr:from>
    <xdr:to>
      <xdr:col>81</xdr:col>
      <xdr:colOff>101600</xdr:colOff>
      <xdr:row>93</xdr:row>
      <xdr:rowOff>163691</xdr:rowOff>
    </xdr:to>
    <xdr:sp macro="" textlink="">
      <xdr:nvSpPr>
        <xdr:cNvPr id="714" name="楕円 713">
          <a:extLst>
            <a:ext uri="{FF2B5EF4-FFF2-40B4-BE49-F238E27FC236}">
              <a16:creationId xmlns:a16="http://schemas.microsoft.com/office/drawing/2014/main" id="{7AB164AD-941A-453A-843B-88D3E16A9EF8}"/>
            </a:ext>
          </a:extLst>
        </xdr:cNvPr>
        <xdr:cNvSpPr/>
      </xdr:nvSpPr>
      <xdr:spPr>
        <a:xfrm>
          <a:off x="15430500" y="160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8768</xdr:rowOff>
    </xdr:from>
    <xdr:ext cx="534377" cy="259045"/>
    <xdr:sp macro="" textlink="">
      <xdr:nvSpPr>
        <xdr:cNvPr id="715" name="テキスト ボックス 714">
          <a:extLst>
            <a:ext uri="{FF2B5EF4-FFF2-40B4-BE49-F238E27FC236}">
              <a16:creationId xmlns:a16="http://schemas.microsoft.com/office/drawing/2014/main" id="{62C6CA21-32B6-4B4F-830C-001B4BFE41D6}"/>
            </a:ext>
          </a:extLst>
        </xdr:cNvPr>
        <xdr:cNvSpPr txBox="1"/>
      </xdr:nvSpPr>
      <xdr:spPr>
        <a:xfrm>
          <a:off x="15214111" y="1578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140945</xdr:rowOff>
    </xdr:from>
    <xdr:to>
      <xdr:col>76</xdr:col>
      <xdr:colOff>165100</xdr:colOff>
      <xdr:row>94</xdr:row>
      <xdr:rowOff>71095</xdr:rowOff>
    </xdr:to>
    <xdr:sp macro="" textlink="">
      <xdr:nvSpPr>
        <xdr:cNvPr id="716" name="楕円 715">
          <a:extLst>
            <a:ext uri="{FF2B5EF4-FFF2-40B4-BE49-F238E27FC236}">
              <a16:creationId xmlns:a16="http://schemas.microsoft.com/office/drawing/2014/main" id="{5E253A0A-DD87-46B7-8B86-4D21AB831B56}"/>
            </a:ext>
          </a:extLst>
        </xdr:cNvPr>
        <xdr:cNvSpPr/>
      </xdr:nvSpPr>
      <xdr:spPr>
        <a:xfrm>
          <a:off x="14541500" y="160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87622</xdr:rowOff>
    </xdr:from>
    <xdr:ext cx="534377" cy="259045"/>
    <xdr:sp macro="" textlink="">
      <xdr:nvSpPr>
        <xdr:cNvPr id="717" name="テキスト ボックス 716">
          <a:extLst>
            <a:ext uri="{FF2B5EF4-FFF2-40B4-BE49-F238E27FC236}">
              <a16:creationId xmlns:a16="http://schemas.microsoft.com/office/drawing/2014/main" id="{88D74E2F-0FCF-471B-97B9-ECA6F1E013E1}"/>
            </a:ext>
          </a:extLst>
        </xdr:cNvPr>
        <xdr:cNvSpPr txBox="1"/>
      </xdr:nvSpPr>
      <xdr:spPr>
        <a:xfrm>
          <a:off x="14325111" y="158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170968</xdr:rowOff>
    </xdr:from>
    <xdr:to>
      <xdr:col>72</xdr:col>
      <xdr:colOff>38100</xdr:colOff>
      <xdr:row>94</xdr:row>
      <xdr:rowOff>101118</xdr:rowOff>
    </xdr:to>
    <xdr:sp macro="" textlink="">
      <xdr:nvSpPr>
        <xdr:cNvPr id="718" name="楕円 717">
          <a:extLst>
            <a:ext uri="{FF2B5EF4-FFF2-40B4-BE49-F238E27FC236}">
              <a16:creationId xmlns:a16="http://schemas.microsoft.com/office/drawing/2014/main" id="{6DC30AC2-A02F-4224-AD30-FE15EB3C8041}"/>
            </a:ext>
          </a:extLst>
        </xdr:cNvPr>
        <xdr:cNvSpPr/>
      </xdr:nvSpPr>
      <xdr:spPr>
        <a:xfrm>
          <a:off x="13652500" y="161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117645</xdr:rowOff>
    </xdr:from>
    <xdr:ext cx="534377" cy="259045"/>
    <xdr:sp macro="" textlink="">
      <xdr:nvSpPr>
        <xdr:cNvPr id="719" name="テキスト ボックス 718">
          <a:extLst>
            <a:ext uri="{FF2B5EF4-FFF2-40B4-BE49-F238E27FC236}">
              <a16:creationId xmlns:a16="http://schemas.microsoft.com/office/drawing/2014/main" id="{A673D15C-9B35-44FF-BA8E-56D95ED9A520}"/>
            </a:ext>
          </a:extLst>
        </xdr:cNvPr>
        <xdr:cNvSpPr txBox="1"/>
      </xdr:nvSpPr>
      <xdr:spPr>
        <a:xfrm>
          <a:off x="13436111" y="158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168123</xdr:rowOff>
    </xdr:from>
    <xdr:to>
      <xdr:col>67</xdr:col>
      <xdr:colOff>101600</xdr:colOff>
      <xdr:row>94</xdr:row>
      <xdr:rowOff>98273</xdr:rowOff>
    </xdr:to>
    <xdr:sp macro="" textlink="">
      <xdr:nvSpPr>
        <xdr:cNvPr id="720" name="楕円 719">
          <a:extLst>
            <a:ext uri="{FF2B5EF4-FFF2-40B4-BE49-F238E27FC236}">
              <a16:creationId xmlns:a16="http://schemas.microsoft.com/office/drawing/2014/main" id="{6E77B017-54A8-4BE2-8874-2BB8313468E5}"/>
            </a:ext>
          </a:extLst>
        </xdr:cNvPr>
        <xdr:cNvSpPr/>
      </xdr:nvSpPr>
      <xdr:spPr>
        <a:xfrm>
          <a:off x="12763500" y="16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114800</xdr:rowOff>
    </xdr:from>
    <xdr:ext cx="534377" cy="259045"/>
    <xdr:sp macro="" textlink="">
      <xdr:nvSpPr>
        <xdr:cNvPr id="721" name="テキスト ボックス 720">
          <a:extLst>
            <a:ext uri="{FF2B5EF4-FFF2-40B4-BE49-F238E27FC236}">
              <a16:creationId xmlns:a16="http://schemas.microsoft.com/office/drawing/2014/main" id="{5A7ABC4C-15F1-4245-B9E1-5D18B721843F}"/>
            </a:ext>
          </a:extLst>
        </xdr:cNvPr>
        <xdr:cNvSpPr txBox="1"/>
      </xdr:nvSpPr>
      <xdr:spPr>
        <a:xfrm>
          <a:off x="12547111" y="158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6854F18E-4680-4630-A214-B61EECD5532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76F0A200-D7BB-42B4-B7DB-3A8241F6468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ACF35959-0283-4CAC-8CC8-88354630BC5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EADEB3BA-A7B8-4386-BA4B-05312B144CD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7B9C756A-2F58-44F3-A3CC-2BB3123E426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F84BA1E4-9D65-4F83-8088-5BCCCB988B2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CA991555-C899-49DA-9A66-874D1C4E79F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D56AEA93-83EE-49F2-A597-C2ED0AA730A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CD0B33D2-20BD-4680-850B-198B4460C35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4CAA520-5B23-4D23-9AC9-502099451B4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BD56E7FC-4638-4E9D-922C-5712369343DD}"/>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C21A3135-7610-49EE-A413-48251095EAA1}"/>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571E26FF-0B21-47F9-8649-5488A1296ECF}"/>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6F83ABFF-8F93-4BD5-9E48-28F0848EAD67}"/>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11A956DA-4D06-4BE4-8B92-A9862868BB62}"/>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B3C881F5-1649-4B0A-AD50-95D1AE844405}"/>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D6B61853-9ED9-4FE4-8242-4A533CF6F27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340663A5-CB57-4816-B893-2851738C856B}"/>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D849091D-AF6A-4138-9777-1E811184F34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BE335EA7-A063-45B8-8184-63BAD99BCF03}"/>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5F0952F8-A908-4B6F-8828-2AF8DF3B45B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4A292FBA-17E8-4A34-8152-BE9E33FA0A81}"/>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84D99F21-0AF6-4337-8EBB-837640A7017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1824540B-1588-4211-A445-1A2FD8AE4CB4}"/>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2534FEA1-4F87-4580-AD42-92D0A319A956}"/>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A1350F96-B842-47C5-ADF7-E5F7D4283864}"/>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2732AF55-6978-42E6-8169-F4E1B3757061}"/>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59BC9119-3695-4DCC-BEB8-2F4E859C3EF1}"/>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744F2171-A6DB-410F-ACC4-658A6F0581A4}"/>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4A6FC21D-D6B3-4303-9FF0-236E889D0B97}"/>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6600D692-6C13-4929-AC69-A4FFAA60A3CA}"/>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116C48EA-99EB-446B-AFD1-32E5B0A91C99}"/>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9942598-EAF9-48D9-8FF2-2975D1B1EED3}"/>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AC032A14-C0F8-4CD2-AA76-A1393D4C832B}"/>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1774D476-4B4A-4DEC-BE28-0C747B924B07}"/>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6BB68B33-EB2B-4939-9C2A-40642A6012EB}"/>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5AED35F4-9308-4BEA-B6A5-94C24023F232}"/>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B33FE98A-4B5A-419C-9E65-96F6AAC1FE9A}"/>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FE78BD0C-055B-4780-AC72-F3FE2F835A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915FE06E-5B29-44CA-B4E5-3272DB94A671}"/>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DDD609E9-6077-4D8D-BE5C-9B749C613194}"/>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A0197962-144A-40A8-B2AF-0CD1AC9B60C2}"/>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8C23223B-7D10-458B-8BAD-20F89C7B71C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CCBA7706-A829-4DAE-9358-F410F54723B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7BB6E04C-D5BD-4941-A685-D9BA98C9828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F10728C0-1C21-4318-A08A-8023C0B5D67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4E3790EB-90B3-46D9-A665-85A8F54DE3C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EF9DE304-C73A-4C44-BEB5-A96ADB25A36D}"/>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AF51D402-1787-46D0-950B-D67E9219E467}"/>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4363EB56-B89D-4B10-9C37-FEBE64AF70C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4F3DD72B-0F19-4666-B71F-D2B15A30FDCA}"/>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AC1FDBDD-3E41-4085-BFD8-64611E59CEA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3EC11917-FBAA-48D1-BCE6-06A5A7F1418A}"/>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8561CC7F-306D-4E11-8796-89E0C52E62F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1AF287C-F29A-4F9E-9442-555C803BF842}"/>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E176EDC4-635A-4D2E-9699-8AEF9D2470C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35E992F3-B2CA-40FF-99B5-B9C5CBA837E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4D4A2CA8-A795-45A3-BC74-055092C9550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4AFF60C4-B03B-4731-9F03-9B56C642EBE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5403459F-5060-42F6-AA44-FAED660D6B5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2DFBD5D-514B-429E-BC37-0B40B43F560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3FC3AB32-785E-4233-9F23-9C36C9A5F23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B75819A1-E824-40E2-B9DF-79EAB535218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B7780290-661D-43DE-A585-7B572DA6BE7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AD77F27B-CFAF-4C94-B1FD-EF8A92118A1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DBFFC6E1-F77F-4DDF-84E9-DFEB02026C2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A37F0D48-A76E-4704-BCA6-747AC31CF00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C24AF5A8-43A2-4E55-9550-52E26E15EB3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3AAD6E99-B6E2-4298-92F8-E8ED57D69F0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8801DF03-D436-46E2-9BC8-265DCCC2243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1D04CC-66FC-4A69-977D-034895AB427E}"/>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A172EA83-C2DC-4F17-B851-966A015C58A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F954DC52-36B8-4EF3-ABDD-C1D5539D374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15EDC93-9ABD-422A-A40D-5B40A7029E1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31CE802B-830F-4CDC-8D5D-33D652F1D94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5A935A48-EE29-410E-9CF3-7E16764AE4AD}"/>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B296E5FC-77EE-43CF-8847-0EBCB32C786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D96045B2-8F70-48D1-A0CF-B0849593ACA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9BF9B147-5823-401D-BDC4-742E0B4AE29D}"/>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3C30AA20-93FD-400A-88C2-F2082435E71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EF26ACD5-4C6C-4D45-9781-9CD234631D9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4155360-33B6-4BE7-818B-6F2BA59C3A9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69900A4D-474B-490A-999A-7CEC66A73264}"/>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539F56A7-D0EE-4AF4-AF16-095F723F56C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B86D6484-DC52-49FD-BB71-D0BE6FB5708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B177B92F-4CAC-4E30-B491-48B09F3238E3}"/>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B7943D9F-1EC5-4855-8223-174478FD183C}"/>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EE7C9F1A-9591-4D0A-995A-5B4B1354F9D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D776B2E8-3AD4-467F-B885-1D99EEB66C1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86D58CCE-A14F-4E7B-A265-824872E6104A}"/>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24AB2253-1F4D-443B-8A64-E2A7B350A60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AA310A22-5203-4F36-8373-E3BEF765BBD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353C5785-115F-4508-A67D-D2713592482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7A86403-8D85-42F4-8EB1-8A413592051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29366F41-7188-497F-90F2-ED612ED83E7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1269C92-D815-4F54-9B86-63AE433C071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479DEFA-0312-433B-AAD6-870AAF4C6F5B}"/>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A7DF456E-932C-496F-80AD-DBDE2F5C7257}"/>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54DDDAAD-7BEB-4783-B370-DB47466F014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ED99A857-2236-4140-AC16-65B327339B9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FED7E7E1-CA2D-40FE-A5B9-AF8E1CEA525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2AD6E5F2-65BA-4875-9F75-6D462EEE8942}"/>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A3C5D654-9EFF-4466-96E3-9B46EE3CBB55}"/>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E25B363B-647D-4C57-A0E7-FC68C5074CA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F0B7132F-9702-4E66-BB37-89016E3D345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1D56B9F4-C032-4932-A108-B2C05D323F0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23C933C8-C749-45E2-ACDE-E56D48CF8EA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3285CF95-81B5-4B9C-865E-F5E4FC453E3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8C705C8B-E75F-4F8B-B5E2-9E8626A8861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ケーブルテレビ再構築事業や旧野津高校整備事業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減少となった。民生費においては、子育て世帯への臨時特別給付金事業、住民税非課税世帯への臨時特別給付金事業等の臨時的に実施した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が続いており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、今後も動向に注視していく。衛生費においては、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新環境センター建設事業に対する負担金の増等により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円の増加となった。農林水産業費においては、次代へ繋ぐ園芸産地整備事業の増等により、住民一人当たりのコストは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の大幅な増加となった。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商工費においては、物価高騰等に対する経営継続支援事業の実施等の影響により住民一人当たりのコストは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となった。土木費においては、社会資本整備金総合交付金を活用した道路等インフラ整備の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となった。消防費においては、防災備蓄倉庫整備事業等の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となった。教育費においては、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給食配送車購入事業や校務用パソコン等購入費の影響により、住民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となった。災害復旧費においては、台風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号による被害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となった。公債費においては、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道路改良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防災行政無線整備事業等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の大型事業に伴う地方債の元金償還開始等により、住民一人当たりのコストは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A69720D-44B0-4ADE-B125-F29C8BC1C6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76BB894F-79D3-43E8-820F-066BDD5B82AB}"/>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4D0F401A-E79C-484B-B92F-A690A02E9838}"/>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C059F2A-F5BF-4701-998E-0D62653FC2F6}"/>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464C132-C3B1-4E29-9915-E41D505345A4}"/>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09DBDDD-5FDB-425B-B3DD-50F4269F6281}"/>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D160E29-E646-404D-9D24-5D9AC27254B6}"/>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9D7D462-45FA-4321-AFB3-B4A9B2A95F04}"/>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0BD4898-F4A6-4879-9FF6-29A11A6E4441}"/>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30F2905-EC1D-45DE-8DA0-98D23428BE6B}"/>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84B8F598-783F-468E-AC5A-58CDE345B0D1}"/>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DB979E8-E10A-483A-9E56-7303A03505A5}"/>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062D102-6B02-4758-98E7-F74910C712E1}"/>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年度に引き続き、新型コロナウイルス感染症対応に伴い財政調整基金の取崩しを行ったものの、令和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年度の実質収支による積立等により財政調整基金残高は増加し、実質単年度収支も黒字となった。</a:t>
          </a:r>
        </a:p>
        <a:p>
          <a:r>
            <a:rPr kumimoji="1" lang="ja-JP" altLang="en-US" sz="1400">
              <a:latin typeface="ＭＳ ゴシック" pitchFamily="49" charset="-128"/>
              <a:ea typeface="ＭＳ ゴシック" pitchFamily="49" charset="-128"/>
            </a:rPr>
            <a:t>　今後も、災害等の不測の財政需要に対応できるよう、地方税等の自主財源の確保に努め、これまで以上に事務事業の選択と集中を行いながら健全な行財政運営に努めていく。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C63CF6D-4EB4-40DF-89BB-84BE7C0D6B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FFA58BC-AE7E-4277-A600-D35840CAA3E7}"/>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5C30AE3-45C5-43F6-8515-AF3203C5CD8B}"/>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4F37023-863A-44DC-BDC4-1DC8FFFF33FF}"/>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FB6B63B-2A9F-43ED-8557-7DC36D061BA2}"/>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31952C7-EF86-4463-BED2-0E5845515917}"/>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ABEEB6D-10FD-4BE8-80B1-03FFDAC5F2DC}"/>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oneCellAnchor>
    <xdr:from>
      <xdr:col>1</xdr:col>
      <xdr:colOff>0</xdr:colOff>
      <xdr:row>3</xdr:row>
      <xdr:rowOff>28575</xdr:rowOff>
    </xdr:from>
    <xdr:ext cx="4324074" cy="378515"/>
    <xdr:sp macro="" textlink="">
      <xdr:nvSpPr>
        <xdr:cNvPr id="9" name="テキスト ボックス 6">
          <a:extLst>
            <a:ext uri="{FF2B5EF4-FFF2-40B4-BE49-F238E27FC236}">
              <a16:creationId xmlns:a16="http://schemas.microsoft.com/office/drawing/2014/main" id="{423BA9A7-353A-486D-B933-ED7C0ACE6500}"/>
            </a:ext>
          </a:extLst>
        </xdr:cNvPr>
        <xdr:cNvSpPr txBox="1">
          <a:spLocks noChangeArrowheads="1"/>
        </xdr:cNvSpPr>
      </xdr:nvSpPr>
      <xdr:spPr bwMode="auto">
        <a:xfrm>
          <a:off x="504825" y="542925"/>
          <a:ext cx="4324074" cy="3785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2F8464B4-9E3D-400C-A946-DFE144B87D53}"/>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年度以降、すべての会計において黒字となっている。</a:t>
          </a:r>
        </a:p>
        <a:p>
          <a:r>
            <a:rPr kumimoji="1" lang="ja-JP" altLang="en-US" sz="1400">
              <a:latin typeface="ＭＳ Ｐゴシック" panose="020B0600070205080204" pitchFamily="50" charset="-128"/>
              <a:ea typeface="ＭＳ Ｐゴシック" panose="020B0600070205080204" pitchFamily="50" charset="-128"/>
            </a:rPr>
            <a:t>　標準財政規模は、臨時財政対策債発行可能額の減、普通交付税額の減等により、総体として減額となった。</a:t>
          </a:r>
        </a:p>
        <a:p>
          <a:r>
            <a:rPr kumimoji="1" lang="ja-JP" altLang="en-US" sz="1400">
              <a:latin typeface="ＭＳ Ｐゴシック" panose="020B0600070205080204" pitchFamily="50" charset="-128"/>
              <a:ea typeface="ＭＳ Ｐゴシック" panose="020B0600070205080204" pitchFamily="50" charset="-128"/>
            </a:rPr>
            <a:t>　国民健康保険特別会計においては、団塊の世代の後期高齢者医療への移行に伴い、歳出の保険給付費も減少したものの、歳入の保険税収入も減少し、令和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年度の被保険者数の実績等により県支出金も減少したため、実質収支額が減少となり、標準財政規模比が減少している。</a:t>
          </a:r>
        </a:p>
        <a:p>
          <a:r>
            <a:rPr kumimoji="1" lang="ja-JP" altLang="en-US" sz="1400">
              <a:latin typeface="ＭＳ Ｐゴシック" panose="020B0600070205080204" pitchFamily="50" charset="-128"/>
              <a:ea typeface="ＭＳ Ｐゴシック" panose="020B0600070205080204" pitchFamily="50" charset="-128"/>
            </a:rPr>
            <a:t>　介護保険特別会計においては、被保険者数の減少により歳入の保険料収入の減少等はあったものの、新型コロナウイルス感染症の影響等により歳出の保険給付費が減少したことで実質収支額は増加となり、標準財政規模比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F67C881-7EBF-412A-98BA-88298DCB5C52}"/>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A72E71C-C8B8-400E-BE64-45601EB3D364}"/>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EA250E6-5132-4089-BB30-C1A0EC343279}"/>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3707D06F-8BD1-44FE-A65E-F796F5F988BA}"/>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A6559B06-EDF4-4601-9F1E-D42927C2BEA3}"/>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3EF0447-3038-46EF-B9D0-1F116E203E7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04287DE-5689-46ED-95F7-AEF67B14CF6F}"/>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A0B1E176-C7AF-4E25-AB87-E5B29A5E0818}"/>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DE2C4978-4795-44D0-9402-E36CE70252D0}"/>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63502AB-5A69-413C-8DE9-231DFDEA97DD}"/>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601027A-6D85-4DB3-A7A0-AFACDB875E8E}"/>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ad01\share\&#9679;&#36001;&#25919;&#20840;&#24193;&#29992;\R4-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001;&#21209;&#32076;&#21942;&#35506;/&#36001;&#25919;&#12464;&#12523;&#12540;&#12503;/&#36001;&#25919;&#29366;&#27841;&#36039;&#26009;&#38598;&#65288;&#26087;&#27604;&#36611;&#20998;&#26512;&#34920;&#65289;/&#20196;&#21644;&#65301;&#24180;&#24230;&#65288;&#65330;4&#27770;&#31639;&#65289;/03%20&#36861;&#21152;&#29031;&#20250;/&#12304;&#36001;&#25919;&#29366;&#27841;&#36039;&#26009;&#38598;&#12305;_442062_&#33276;&#26485;&#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実質収支比率等に係る経年分析"/>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H30</v>
          </cell>
          <cell r="C18" t="str">
            <v>R01</v>
          </cell>
          <cell r="D18" t="str">
            <v>R02</v>
          </cell>
          <cell r="E18" t="str">
            <v>R03</v>
          </cell>
          <cell r="F18" t="str">
            <v>R04</v>
          </cell>
        </row>
        <row r="19">
          <cell r="A19" t="str">
            <v>実質収支額</v>
          </cell>
          <cell r="B19">
            <v>3.16</v>
          </cell>
          <cell r="C19">
            <v>3.19</v>
          </cell>
          <cell r="D19">
            <v>3.08</v>
          </cell>
          <cell r="E19">
            <v>3.04</v>
          </cell>
          <cell r="F19">
            <v>3.91</v>
          </cell>
        </row>
        <row r="20">
          <cell r="A20" t="str">
            <v>財政調整基金残高</v>
          </cell>
          <cell r="B20">
            <v>26.47</v>
          </cell>
          <cell r="C20">
            <v>26.45</v>
          </cell>
          <cell r="D20">
            <v>25.12</v>
          </cell>
          <cell r="E20">
            <v>23.71</v>
          </cell>
          <cell r="F20">
            <v>25.08</v>
          </cell>
        </row>
        <row r="21">
          <cell r="A21" t="str">
            <v>実質単年度収支</v>
          </cell>
          <cell r="B21">
            <v>-0.06</v>
          </cell>
          <cell r="C21">
            <v>0.08</v>
          </cell>
          <cell r="D21">
            <v>-0.67</v>
          </cell>
          <cell r="E21">
            <v>0.06</v>
          </cell>
          <cell r="F21">
            <v>1.37</v>
          </cell>
        </row>
        <row r="25">
          <cell r="B25" t="str">
            <v>H30</v>
          </cell>
          <cell r="C25"/>
          <cell r="D25" t="str">
            <v>R01</v>
          </cell>
          <cell r="E25"/>
          <cell r="F25" t="str">
            <v>R02</v>
          </cell>
          <cell r="G25"/>
          <cell r="H25" t="str">
            <v>R03</v>
          </cell>
          <cell r="I25"/>
          <cell r="J25" t="str">
            <v>R04</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0.49</v>
          </cell>
          <cell r="D27" t="e">
            <v>#N/A</v>
          </cell>
          <cell r="E27">
            <v>0.25</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浄化槽整備推進事業特別会計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0.01</v>
          </cell>
          <cell r="D30" t="e">
            <v>#N/A</v>
          </cell>
          <cell r="E30">
            <v>0.01</v>
          </cell>
          <cell r="F30" t="e">
            <v>#N/A</v>
          </cell>
          <cell r="G30">
            <v>0.01</v>
          </cell>
          <cell r="H30" t="e">
            <v>#N/A</v>
          </cell>
          <cell r="I30">
            <v>0.01</v>
          </cell>
          <cell r="J30" t="e">
            <v>#N/A</v>
          </cell>
          <cell r="K30">
            <v>0.01</v>
          </cell>
        </row>
        <row r="31">
          <cell r="A31" t="str">
            <v>臼杵石仏特別会計</v>
          </cell>
          <cell r="B31" t="e">
            <v>#N/A</v>
          </cell>
          <cell r="C31">
            <v>0.02</v>
          </cell>
          <cell r="D31" t="e">
            <v>#N/A</v>
          </cell>
          <cell r="E31">
            <v>0.03</v>
          </cell>
          <cell r="F31" t="e">
            <v>#N/A</v>
          </cell>
          <cell r="G31">
            <v>0</v>
          </cell>
          <cell r="H31" t="e">
            <v>#N/A</v>
          </cell>
          <cell r="I31">
            <v>0</v>
          </cell>
          <cell r="J31" t="e">
            <v>#N/A</v>
          </cell>
          <cell r="K31">
            <v>0.03</v>
          </cell>
        </row>
        <row r="32">
          <cell r="A32" t="str">
            <v>介護保険特別会計</v>
          </cell>
          <cell r="B32" t="e">
            <v>#N/A</v>
          </cell>
          <cell r="C32">
            <v>0.34</v>
          </cell>
          <cell r="D32" t="e">
            <v>#N/A</v>
          </cell>
          <cell r="E32">
            <v>0.04</v>
          </cell>
          <cell r="F32" t="e">
            <v>#N/A</v>
          </cell>
          <cell r="G32">
            <v>0</v>
          </cell>
          <cell r="H32" t="e">
            <v>#N/A</v>
          </cell>
          <cell r="I32">
            <v>0.52</v>
          </cell>
          <cell r="J32" t="e">
            <v>#N/A</v>
          </cell>
          <cell r="K32">
            <v>1.4</v>
          </cell>
        </row>
        <row r="33">
          <cell r="A33" t="str">
            <v>下水道事業会計</v>
          </cell>
          <cell r="B33" t="e">
            <v>#VALUE!</v>
          </cell>
          <cell r="C33" t="e">
            <v>#VALUE!</v>
          </cell>
          <cell r="D33" t="e">
            <v>#VALUE!</v>
          </cell>
          <cell r="E33" t="e">
            <v>#VALUE!</v>
          </cell>
          <cell r="F33" t="e">
            <v>#N/A</v>
          </cell>
          <cell r="G33">
            <v>1.27</v>
          </cell>
          <cell r="H33" t="e">
            <v>#N/A</v>
          </cell>
          <cell r="I33">
            <v>1.71</v>
          </cell>
          <cell r="J33" t="e">
            <v>#N/A</v>
          </cell>
          <cell r="K33">
            <v>1.94</v>
          </cell>
        </row>
        <row r="34">
          <cell r="A34" t="str">
            <v>水道事業会計</v>
          </cell>
          <cell r="B34" t="e">
            <v>#N/A</v>
          </cell>
          <cell r="C34">
            <v>2.13</v>
          </cell>
          <cell r="D34" t="e">
            <v>#N/A</v>
          </cell>
          <cell r="E34">
            <v>2.3199999999999998</v>
          </cell>
          <cell r="F34" t="e">
            <v>#N/A</v>
          </cell>
          <cell r="G34">
            <v>3.02</v>
          </cell>
          <cell r="H34" t="e">
            <v>#N/A</v>
          </cell>
          <cell r="I34">
            <v>2.7</v>
          </cell>
          <cell r="J34" t="e">
            <v>#N/A</v>
          </cell>
          <cell r="K34">
            <v>2.82</v>
          </cell>
        </row>
        <row r="35">
          <cell r="A35" t="str">
            <v>国民健康保険特別会計</v>
          </cell>
          <cell r="B35" t="e">
            <v>#N/A</v>
          </cell>
          <cell r="C35">
            <v>2.15</v>
          </cell>
          <cell r="D35" t="e">
            <v>#N/A</v>
          </cell>
          <cell r="E35">
            <v>2.67</v>
          </cell>
          <cell r="F35" t="e">
            <v>#N/A</v>
          </cell>
          <cell r="G35">
            <v>2.71</v>
          </cell>
          <cell r="H35" t="e">
            <v>#N/A</v>
          </cell>
          <cell r="I35">
            <v>3.88</v>
          </cell>
          <cell r="J35" t="e">
            <v>#N/A</v>
          </cell>
          <cell r="K35">
            <v>2.99</v>
          </cell>
        </row>
        <row r="36">
          <cell r="A36" t="str">
            <v>一般会計</v>
          </cell>
          <cell r="B36" t="e">
            <v>#N/A</v>
          </cell>
          <cell r="C36">
            <v>3.16</v>
          </cell>
          <cell r="D36" t="e">
            <v>#N/A</v>
          </cell>
          <cell r="E36">
            <v>3.18</v>
          </cell>
          <cell r="F36" t="e">
            <v>#N/A</v>
          </cell>
          <cell r="G36">
            <v>3.07</v>
          </cell>
          <cell r="H36" t="e">
            <v>#N/A</v>
          </cell>
          <cell r="I36">
            <v>3.04</v>
          </cell>
          <cell r="J36" t="e">
            <v>#N/A</v>
          </cell>
          <cell r="K36">
            <v>3.91</v>
          </cell>
        </row>
        <row r="40">
          <cell r="B40" t="str">
            <v>H30</v>
          </cell>
          <cell r="C40"/>
          <cell r="D40"/>
          <cell r="E40" t="str">
            <v>R01</v>
          </cell>
          <cell r="F40"/>
          <cell r="G40"/>
          <cell r="H40" t="str">
            <v>R02</v>
          </cell>
          <cell r="I40"/>
          <cell r="J40"/>
          <cell r="K40" t="str">
            <v>R03</v>
          </cell>
          <cell r="L40"/>
          <cell r="M40"/>
          <cell r="N40" t="str">
            <v>R04</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2465</v>
          </cell>
          <cell r="E42"/>
          <cell r="F42"/>
          <cell r="G42">
            <v>2504</v>
          </cell>
          <cell r="H42"/>
          <cell r="I42"/>
          <cell r="J42">
            <v>2494</v>
          </cell>
          <cell r="K42"/>
          <cell r="L42"/>
          <cell r="M42">
            <v>2579</v>
          </cell>
          <cell r="N42"/>
          <cell r="O42"/>
          <cell r="P42">
            <v>2560</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30</v>
          </cell>
          <cell r="C44"/>
          <cell r="D44"/>
          <cell r="E44">
            <v>42</v>
          </cell>
          <cell r="F44"/>
          <cell r="G44"/>
          <cell r="H44">
            <v>32</v>
          </cell>
          <cell r="I44"/>
          <cell r="J44"/>
          <cell r="K44">
            <v>37</v>
          </cell>
          <cell r="L44"/>
          <cell r="M44"/>
          <cell r="N44">
            <v>39</v>
          </cell>
          <cell r="O44"/>
          <cell r="P44"/>
        </row>
        <row r="45">
          <cell r="A45" t="str">
            <v>組合等が起こした地方債の元利償還金に対する負担金等</v>
          </cell>
          <cell r="B45">
            <v>5</v>
          </cell>
          <cell r="C45"/>
          <cell r="D45"/>
          <cell r="E45">
            <v>5</v>
          </cell>
          <cell r="F45"/>
          <cell r="G45"/>
          <cell r="H45">
            <v>5</v>
          </cell>
          <cell r="I45"/>
          <cell r="J45"/>
          <cell r="K45">
            <v>5</v>
          </cell>
          <cell r="L45"/>
          <cell r="M45"/>
          <cell r="N45">
            <v>5</v>
          </cell>
          <cell r="O45"/>
          <cell r="P45"/>
        </row>
        <row r="46">
          <cell r="A46" t="str">
            <v>公営企業債の元利償還金に対する繰入金</v>
          </cell>
          <cell r="B46">
            <v>611</v>
          </cell>
          <cell r="C46"/>
          <cell r="D46"/>
          <cell r="E46">
            <v>575</v>
          </cell>
          <cell r="F46"/>
          <cell r="G46"/>
          <cell r="H46">
            <v>536</v>
          </cell>
          <cell r="I46"/>
          <cell r="J46"/>
          <cell r="K46">
            <v>523</v>
          </cell>
          <cell r="L46"/>
          <cell r="M46"/>
          <cell r="N46">
            <v>486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2607</v>
          </cell>
          <cell r="C49"/>
          <cell r="D49"/>
          <cell r="E49">
            <v>2563</v>
          </cell>
          <cell r="F49"/>
          <cell r="G49"/>
          <cell r="H49">
            <v>2610</v>
          </cell>
          <cell r="I49"/>
          <cell r="J49"/>
          <cell r="K49">
            <v>2785</v>
          </cell>
          <cell r="L49"/>
          <cell r="M49"/>
          <cell r="N49">
            <v>2852</v>
          </cell>
          <cell r="O49"/>
          <cell r="P49"/>
        </row>
        <row r="50">
          <cell r="A50" t="str">
            <v>実質公債費比率の分子</v>
          </cell>
          <cell r="B50" t="e">
            <v>#N/A</v>
          </cell>
          <cell r="C50">
            <v>788</v>
          </cell>
          <cell r="D50" t="e">
            <v>#N/A</v>
          </cell>
          <cell r="E50" t="e">
            <v>#N/A</v>
          </cell>
          <cell r="F50">
            <v>681</v>
          </cell>
          <cell r="G50" t="e">
            <v>#N/A</v>
          </cell>
          <cell r="H50" t="e">
            <v>#N/A</v>
          </cell>
          <cell r="I50">
            <v>689</v>
          </cell>
          <cell r="J50" t="e">
            <v>#N/A</v>
          </cell>
          <cell r="K50" t="e">
            <v>#N/A</v>
          </cell>
          <cell r="L50">
            <v>771</v>
          </cell>
          <cell r="M50" t="e">
            <v>#N/A</v>
          </cell>
          <cell r="N50" t="e">
            <v>#N/A</v>
          </cell>
          <cell r="O50">
            <v>822</v>
          </cell>
          <cell r="P50" t="e">
            <v>#N/A</v>
          </cell>
        </row>
        <row r="54">
          <cell r="B54" t="str">
            <v>H30</v>
          </cell>
          <cell r="C54"/>
          <cell r="D54"/>
          <cell r="E54" t="str">
            <v>R01</v>
          </cell>
          <cell r="F54"/>
          <cell r="G54"/>
          <cell r="H54" t="str">
            <v>R02</v>
          </cell>
          <cell r="I54"/>
          <cell r="J54"/>
          <cell r="K54" t="str">
            <v>R03</v>
          </cell>
          <cell r="L54"/>
          <cell r="M54"/>
          <cell r="N54" t="str">
            <v>R04</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24466</v>
          </cell>
          <cell r="E56"/>
          <cell r="F56"/>
          <cell r="G56">
            <v>24851</v>
          </cell>
          <cell r="H56"/>
          <cell r="I56"/>
          <cell r="J56">
            <v>25507</v>
          </cell>
          <cell r="K56"/>
          <cell r="L56"/>
          <cell r="M56">
            <v>24872</v>
          </cell>
          <cell r="N56"/>
          <cell r="O56"/>
          <cell r="P56">
            <v>24186</v>
          </cell>
        </row>
        <row r="57">
          <cell r="A57" t="str">
            <v>充当可能特定歳入</v>
          </cell>
          <cell r="B57"/>
          <cell r="C57"/>
          <cell r="D57">
            <v>2534</v>
          </cell>
          <cell r="E57"/>
          <cell r="F57"/>
          <cell r="G57">
            <v>2853</v>
          </cell>
          <cell r="H57"/>
          <cell r="I57"/>
          <cell r="J57">
            <v>3146</v>
          </cell>
          <cell r="K57"/>
          <cell r="L57"/>
          <cell r="M57">
            <v>2524</v>
          </cell>
          <cell r="N57"/>
          <cell r="O57"/>
          <cell r="P57">
            <v>2209</v>
          </cell>
        </row>
        <row r="58">
          <cell r="A58" t="str">
            <v>充当可能基金</v>
          </cell>
          <cell r="B58"/>
          <cell r="C58"/>
          <cell r="D58">
            <v>9786</v>
          </cell>
          <cell r="E58"/>
          <cell r="F58"/>
          <cell r="G58">
            <v>9764</v>
          </cell>
          <cell r="H58"/>
          <cell r="I58"/>
          <cell r="J58">
            <v>9934</v>
          </cell>
          <cell r="K58"/>
          <cell r="L58"/>
          <cell r="M58">
            <v>10740</v>
          </cell>
          <cell r="N58"/>
          <cell r="O58"/>
          <cell r="P58">
            <v>11074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2</v>
          </cell>
          <cell r="C61"/>
          <cell r="D61"/>
          <cell r="E61">
            <v>2</v>
          </cell>
          <cell r="F61"/>
          <cell r="G61"/>
          <cell r="H61">
            <v>2</v>
          </cell>
          <cell r="I61"/>
          <cell r="J61"/>
          <cell r="K61">
            <v>2</v>
          </cell>
          <cell r="L61"/>
          <cell r="M61"/>
          <cell r="N61">
            <v>1</v>
          </cell>
          <cell r="O61"/>
          <cell r="P61"/>
        </row>
        <row r="62">
          <cell r="A62" t="str">
            <v>退職手当負担見込額</v>
          </cell>
          <cell r="B62">
            <v>3103</v>
          </cell>
          <cell r="C62"/>
          <cell r="D62"/>
          <cell r="E62">
            <v>3206</v>
          </cell>
          <cell r="F62"/>
          <cell r="G62"/>
          <cell r="H62">
            <v>3130</v>
          </cell>
          <cell r="I62"/>
          <cell r="J62"/>
          <cell r="K62">
            <v>3127</v>
          </cell>
          <cell r="L62"/>
          <cell r="M62"/>
          <cell r="N62">
            <v>3227</v>
          </cell>
          <cell r="O62"/>
          <cell r="P62"/>
        </row>
        <row r="63">
          <cell r="A63" t="str">
            <v>組合等負担等見込額</v>
          </cell>
          <cell r="B63">
            <v>52</v>
          </cell>
          <cell r="C63"/>
          <cell r="D63"/>
          <cell r="E63">
            <v>47</v>
          </cell>
          <cell r="F63"/>
          <cell r="G63"/>
          <cell r="H63">
            <v>41</v>
          </cell>
          <cell r="I63"/>
          <cell r="J63"/>
          <cell r="K63">
            <v>39</v>
          </cell>
          <cell r="L63"/>
          <cell r="M63"/>
          <cell r="N63">
            <v>31</v>
          </cell>
          <cell r="O63"/>
          <cell r="P63"/>
        </row>
        <row r="64">
          <cell r="A64" t="str">
            <v>公営企業債等繰入見込額</v>
          </cell>
          <cell r="B64">
            <v>7087</v>
          </cell>
          <cell r="C64"/>
          <cell r="D64"/>
          <cell r="E64">
            <v>6810</v>
          </cell>
          <cell r="F64"/>
          <cell r="G64"/>
          <cell r="H64">
            <v>6089</v>
          </cell>
          <cell r="I64"/>
          <cell r="J64"/>
          <cell r="K64">
            <v>5844</v>
          </cell>
          <cell r="L64"/>
          <cell r="M64"/>
          <cell r="N64">
            <v>5681</v>
          </cell>
          <cell r="O64"/>
          <cell r="P64"/>
        </row>
        <row r="65">
          <cell r="A65" t="str">
            <v>債務負担行為に基づく支出予定額</v>
          </cell>
          <cell r="B65">
            <v>155</v>
          </cell>
          <cell r="C65"/>
          <cell r="D65"/>
          <cell r="E65">
            <v>131</v>
          </cell>
          <cell r="F65"/>
          <cell r="G65"/>
          <cell r="H65">
            <v>170</v>
          </cell>
          <cell r="I65"/>
          <cell r="J65"/>
          <cell r="K65">
            <v>184</v>
          </cell>
          <cell r="L65"/>
          <cell r="M65"/>
          <cell r="N65">
            <v>185</v>
          </cell>
          <cell r="O65"/>
          <cell r="P65"/>
        </row>
        <row r="66">
          <cell r="A66" t="str">
            <v>一般会計等に係る地方債の現在高</v>
          </cell>
          <cell r="B66">
            <v>26338</v>
          </cell>
          <cell r="C66"/>
          <cell r="D66"/>
          <cell r="E66">
            <v>27186</v>
          </cell>
          <cell r="F66"/>
          <cell r="G66"/>
          <cell r="H66">
            <v>27893</v>
          </cell>
          <cell r="I66"/>
          <cell r="J66"/>
          <cell r="K66">
            <v>27595</v>
          </cell>
          <cell r="L66"/>
          <cell r="M66"/>
          <cell r="N66">
            <v>26746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63.2</v>
          </cell>
          <cell r="BX53">
            <v>64</v>
          </cell>
          <cell r="CF53">
            <v>64.5</v>
          </cell>
          <cell r="CN53">
            <v>65.900000000000006</v>
          </cell>
          <cell r="CV53">
            <v>67.400000000000006</v>
          </cell>
        </row>
        <row r="55">
          <cell r="AN55" t="str">
            <v>類似団体内平均値</v>
          </cell>
          <cell r="BP55">
            <v>52.7</v>
          </cell>
          <cell r="BX55">
            <v>49.7</v>
          </cell>
          <cell r="CF55">
            <v>37.299999999999997</v>
          </cell>
          <cell r="CN55">
            <v>25.1</v>
          </cell>
          <cell r="CV55">
            <v>17.600000000000001</v>
          </cell>
        </row>
        <row r="57">
          <cell r="BP57">
            <v>59.9</v>
          </cell>
          <cell r="BX57">
            <v>60.2</v>
          </cell>
          <cell r="CF57">
            <v>62</v>
          </cell>
          <cell r="CN57">
            <v>63.2</v>
          </cell>
          <cell r="CV57">
            <v>65.2</v>
          </cell>
        </row>
        <row r="72">
          <cell r="BP72" t="str">
            <v>H30</v>
          </cell>
          <cell r="BX72" t="str">
            <v>R01</v>
          </cell>
          <cell r="CF72" t="str">
            <v>R02</v>
          </cell>
          <cell r="CN72" t="str">
            <v>R03</v>
          </cell>
          <cell r="CV72" t="str">
            <v>R04</v>
          </cell>
        </row>
        <row r="73">
          <cell r="AN73" t="str">
            <v>当該団体値</v>
          </cell>
        </row>
        <row r="75">
          <cell r="BP75">
            <v>10</v>
          </cell>
          <cell r="BX75">
            <v>8.9</v>
          </cell>
          <cell r="CF75">
            <v>7.7</v>
          </cell>
          <cell r="CN75">
            <v>7.4</v>
          </cell>
          <cell r="CV75">
            <v>7.7</v>
          </cell>
        </row>
        <row r="77">
          <cell r="AN77" t="str">
            <v>類似団体内平均値</v>
          </cell>
          <cell r="BP77">
            <v>52.7</v>
          </cell>
          <cell r="BX77">
            <v>49.7</v>
          </cell>
          <cell r="CF77">
            <v>37.299999999999997</v>
          </cell>
          <cell r="CN77">
            <v>25.1</v>
          </cell>
          <cell r="CV77">
            <v>17.600000000000001</v>
          </cell>
        </row>
        <row r="79">
          <cell r="BP79">
            <v>9.5</v>
          </cell>
          <cell r="BX79">
            <v>9.1999999999999993</v>
          </cell>
          <cell r="CF79">
            <v>8.6</v>
          </cell>
          <cell r="CN79">
            <v>8.3000000000000007</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workbookViewId="0"/>
  </sheetViews>
  <sheetFormatPr defaultColWidth="0" defaultRowHeight="11.25" zeroHeight="1" x14ac:dyDescent="0.15"/>
  <cols>
    <col min="1" max="11" width="2.125" style="118" customWidth="1"/>
    <col min="12" max="12" width="2.25" style="118" customWidth="1"/>
    <col min="13" max="17" width="2.375" style="118" customWidth="1"/>
    <col min="18" max="119" width="2.125" style="118" customWidth="1"/>
    <col min="120" max="16384" width="0" style="11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19"/>
      <c r="DK1" s="119"/>
      <c r="DL1" s="119"/>
      <c r="DM1" s="119"/>
      <c r="DN1" s="119"/>
      <c r="DO1" s="119"/>
    </row>
    <row r="2" spans="1:119" ht="24.75" thickBot="1" x14ac:dyDescent="0.2">
      <c r="B2" s="120" t="s">
        <v>78</v>
      </c>
      <c r="C2" s="120"/>
      <c r="D2" s="121"/>
    </row>
    <row r="3" spans="1:119" ht="18.75" customHeight="1" thickBot="1" x14ac:dyDescent="0.2">
      <c r="A3" s="11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1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23916544</v>
      </c>
      <c r="BO4" s="371"/>
      <c r="BP4" s="371"/>
      <c r="BQ4" s="371"/>
      <c r="BR4" s="371"/>
      <c r="BS4" s="371"/>
      <c r="BT4" s="371"/>
      <c r="BU4" s="372"/>
      <c r="BV4" s="370">
        <v>24417575</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3</v>
      </c>
      <c r="DC4" s="377"/>
      <c r="DD4" s="377"/>
      <c r="DE4" s="377"/>
      <c r="DF4" s="377"/>
      <c r="DG4" s="377"/>
      <c r="DH4" s="377"/>
      <c r="DI4" s="378"/>
    </row>
    <row r="5" spans="1:119" ht="18.75" customHeight="1" x14ac:dyDescent="0.15">
      <c r="A5" s="11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23420097</v>
      </c>
      <c r="BO5" s="408"/>
      <c r="BP5" s="408"/>
      <c r="BQ5" s="408"/>
      <c r="BR5" s="408"/>
      <c r="BS5" s="408"/>
      <c r="BT5" s="408"/>
      <c r="BU5" s="409"/>
      <c r="BV5" s="407">
        <v>23950836</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88.1</v>
      </c>
      <c r="DC5" s="405"/>
      <c r="DD5" s="405"/>
      <c r="DE5" s="405"/>
      <c r="DF5" s="405"/>
      <c r="DG5" s="405"/>
      <c r="DH5" s="405"/>
      <c r="DI5" s="406"/>
    </row>
    <row r="6" spans="1:119" ht="18.75" customHeight="1" x14ac:dyDescent="0.15">
      <c r="A6" s="11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496447</v>
      </c>
      <c r="BO6" s="408"/>
      <c r="BP6" s="408"/>
      <c r="BQ6" s="408"/>
      <c r="BR6" s="408"/>
      <c r="BS6" s="408"/>
      <c r="BT6" s="408"/>
      <c r="BU6" s="409"/>
      <c r="BV6" s="407">
        <v>466739</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93.3</v>
      </c>
      <c r="CU6" s="445"/>
      <c r="CV6" s="445"/>
      <c r="CW6" s="445"/>
      <c r="CX6" s="445"/>
      <c r="CY6" s="445"/>
      <c r="CZ6" s="445"/>
      <c r="DA6" s="446"/>
      <c r="DB6" s="444">
        <v>92.2</v>
      </c>
      <c r="DC6" s="445"/>
      <c r="DD6" s="445"/>
      <c r="DE6" s="445"/>
      <c r="DF6" s="445"/>
      <c r="DG6" s="445"/>
      <c r="DH6" s="445"/>
      <c r="DI6" s="446"/>
    </row>
    <row r="7" spans="1:119" ht="18.75" customHeight="1" x14ac:dyDescent="0.15">
      <c r="A7" s="11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24496</v>
      </c>
      <c r="BO7" s="408"/>
      <c r="BP7" s="408"/>
      <c r="BQ7" s="408"/>
      <c r="BR7" s="408"/>
      <c r="BS7" s="408"/>
      <c r="BT7" s="408"/>
      <c r="BU7" s="409"/>
      <c r="BV7" s="407">
        <v>88147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12060232</v>
      </c>
      <c r="CU7" s="408"/>
      <c r="CV7" s="408"/>
      <c r="CW7" s="408"/>
      <c r="CX7" s="408"/>
      <c r="CY7" s="408"/>
      <c r="CZ7" s="408"/>
      <c r="DA7" s="409"/>
      <c r="DB7" s="407">
        <v>12449488</v>
      </c>
      <c r="DC7" s="408"/>
      <c r="DD7" s="408"/>
      <c r="DE7" s="408"/>
      <c r="DF7" s="408"/>
      <c r="DG7" s="408"/>
      <c r="DH7" s="408"/>
      <c r="DI7" s="409"/>
    </row>
    <row r="8" spans="1:119" ht="18.75" customHeight="1" thickBot="1" x14ac:dyDescent="0.2">
      <c r="A8" s="11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105</v>
      </c>
      <c r="AV8" s="440"/>
      <c r="AW8" s="440"/>
      <c r="AX8" s="440"/>
      <c r="AY8" s="441" t="s">
        <v>106</v>
      </c>
      <c r="AZ8" s="442"/>
      <c r="BA8" s="442"/>
      <c r="BB8" s="442"/>
      <c r="BC8" s="442"/>
      <c r="BD8" s="442"/>
      <c r="BE8" s="442"/>
      <c r="BF8" s="442"/>
      <c r="BG8" s="442"/>
      <c r="BH8" s="442"/>
      <c r="BI8" s="442"/>
      <c r="BJ8" s="442"/>
      <c r="BK8" s="442"/>
      <c r="BL8" s="442"/>
      <c r="BM8" s="443"/>
      <c r="BN8" s="407">
        <v>471951</v>
      </c>
      <c r="BO8" s="408"/>
      <c r="BP8" s="408"/>
      <c r="BQ8" s="408"/>
      <c r="BR8" s="408"/>
      <c r="BS8" s="408"/>
      <c r="BT8" s="408"/>
      <c r="BU8" s="409"/>
      <c r="BV8" s="407">
        <v>378592</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0.38</v>
      </c>
      <c r="DC8" s="448"/>
      <c r="DD8" s="448"/>
      <c r="DE8" s="448"/>
      <c r="DF8" s="448"/>
      <c r="DG8" s="448"/>
      <c r="DH8" s="448"/>
      <c r="DI8" s="449"/>
    </row>
    <row r="9" spans="1:119" ht="18.75" customHeight="1" thickBot="1" x14ac:dyDescent="0.2">
      <c r="A9" s="119"/>
      <c r="B9" s="401" t="s">
        <v>108</v>
      </c>
      <c r="C9" s="402"/>
      <c r="D9" s="402"/>
      <c r="E9" s="402"/>
      <c r="F9" s="402"/>
      <c r="G9" s="402"/>
      <c r="H9" s="402"/>
      <c r="I9" s="402"/>
      <c r="J9" s="402"/>
      <c r="K9" s="450"/>
      <c r="L9" s="451" t="s">
        <v>109</v>
      </c>
      <c r="M9" s="452"/>
      <c r="N9" s="452"/>
      <c r="O9" s="452"/>
      <c r="P9" s="452"/>
      <c r="Q9" s="453"/>
      <c r="R9" s="454">
        <v>36158</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93359</v>
      </c>
      <c r="BO9" s="408"/>
      <c r="BP9" s="408"/>
      <c r="BQ9" s="408"/>
      <c r="BR9" s="408"/>
      <c r="BS9" s="408"/>
      <c r="BT9" s="408"/>
      <c r="BU9" s="409"/>
      <c r="BV9" s="407">
        <v>16030</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19.3</v>
      </c>
      <c r="CU9" s="405"/>
      <c r="CV9" s="405"/>
      <c r="CW9" s="405"/>
      <c r="CX9" s="405"/>
      <c r="CY9" s="405"/>
      <c r="CZ9" s="405"/>
      <c r="DA9" s="406"/>
      <c r="DB9" s="404">
        <v>18.5</v>
      </c>
      <c r="DC9" s="405"/>
      <c r="DD9" s="405"/>
      <c r="DE9" s="405"/>
      <c r="DF9" s="405"/>
      <c r="DG9" s="405"/>
      <c r="DH9" s="405"/>
      <c r="DI9" s="406"/>
    </row>
    <row r="10" spans="1:119" ht="18.75" customHeight="1" thickBot="1" x14ac:dyDescent="0.2">
      <c r="A10" s="119"/>
      <c r="B10" s="401"/>
      <c r="C10" s="402"/>
      <c r="D10" s="402"/>
      <c r="E10" s="402"/>
      <c r="F10" s="402"/>
      <c r="G10" s="402"/>
      <c r="H10" s="402"/>
      <c r="I10" s="402"/>
      <c r="J10" s="402"/>
      <c r="K10" s="450"/>
      <c r="L10" s="457" t="s">
        <v>114</v>
      </c>
      <c r="M10" s="437"/>
      <c r="N10" s="437"/>
      <c r="O10" s="437"/>
      <c r="P10" s="437"/>
      <c r="Q10" s="438"/>
      <c r="R10" s="458">
        <v>38748</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116</v>
      </c>
      <c r="AV10" s="440"/>
      <c r="AW10" s="440"/>
      <c r="AX10" s="440"/>
      <c r="AY10" s="441" t="s">
        <v>117</v>
      </c>
      <c r="AZ10" s="442"/>
      <c r="BA10" s="442"/>
      <c r="BB10" s="442"/>
      <c r="BC10" s="442"/>
      <c r="BD10" s="442"/>
      <c r="BE10" s="442"/>
      <c r="BF10" s="442"/>
      <c r="BG10" s="442"/>
      <c r="BH10" s="442"/>
      <c r="BI10" s="442"/>
      <c r="BJ10" s="442"/>
      <c r="BK10" s="442"/>
      <c r="BL10" s="442"/>
      <c r="BM10" s="443"/>
      <c r="BN10" s="407">
        <v>221942</v>
      </c>
      <c r="BO10" s="408"/>
      <c r="BP10" s="408"/>
      <c r="BQ10" s="408"/>
      <c r="BR10" s="408"/>
      <c r="BS10" s="408"/>
      <c r="BT10" s="408"/>
      <c r="BU10" s="409"/>
      <c r="BV10" s="407">
        <v>210846</v>
      </c>
      <c r="BW10" s="408"/>
      <c r="BX10" s="408"/>
      <c r="BY10" s="408"/>
      <c r="BZ10" s="408"/>
      <c r="CA10" s="408"/>
      <c r="CB10" s="408"/>
      <c r="CC10" s="409"/>
      <c r="CD10" s="122" t="s">
        <v>118</v>
      </c>
      <c r="CE10" s="123"/>
      <c r="CF10" s="123"/>
      <c r="CG10" s="123"/>
      <c r="CH10" s="123"/>
      <c r="CI10" s="123"/>
      <c r="CJ10" s="123"/>
      <c r="CK10" s="123"/>
      <c r="CL10" s="123"/>
      <c r="CM10" s="123"/>
      <c r="CN10" s="123"/>
      <c r="CO10" s="123"/>
      <c r="CP10" s="123"/>
      <c r="CQ10" s="123"/>
      <c r="CR10" s="123"/>
      <c r="CS10" s="124"/>
      <c r="CT10" s="125"/>
      <c r="CU10" s="126"/>
      <c r="CV10" s="126"/>
      <c r="CW10" s="126"/>
      <c r="CX10" s="126"/>
      <c r="CY10" s="126"/>
      <c r="CZ10" s="126"/>
      <c r="DA10" s="127"/>
      <c r="DB10" s="125"/>
      <c r="DC10" s="126"/>
      <c r="DD10" s="126"/>
      <c r="DE10" s="126"/>
      <c r="DF10" s="126"/>
      <c r="DG10" s="126"/>
      <c r="DH10" s="126"/>
      <c r="DI10" s="127"/>
    </row>
    <row r="11" spans="1:119" ht="18.75" customHeight="1" thickBot="1" x14ac:dyDescent="0.2">
      <c r="A11" s="119"/>
      <c r="B11" s="401"/>
      <c r="C11" s="402"/>
      <c r="D11" s="402"/>
      <c r="E11" s="402"/>
      <c r="F11" s="402"/>
      <c r="G11" s="402"/>
      <c r="H11" s="402"/>
      <c r="I11" s="402"/>
      <c r="J11" s="402"/>
      <c r="K11" s="450"/>
      <c r="L11" s="461" t="s">
        <v>119</v>
      </c>
      <c r="M11" s="462"/>
      <c r="N11" s="462"/>
      <c r="O11" s="462"/>
      <c r="P11" s="462"/>
      <c r="Q11" s="463"/>
      <c r="R11" s="464" t="s">
        <v>120</v>
      </c>
      <c r="S11" s="465"/>
      <c r="T11" s="465"/>
      <c r="U11" s="465"/>
      <c r="V11" s="466"/>
      <c r="W11" s="395"/>
      <c r="X11" s="396"/>
      <c r="Y11" s="396"/>
      <c r="Z11" s="396"/>
      <c r="AA11" s="396"/>
      <c r="AB11" s="396"/>
      <c r="AC11" s="396"/>
      <c r="AD11" s="396"/>
      <c r="AE11" s="396"/>
      <c r="AF11" s="396"/>
      <c r="AG11" s="396"/>
      <c r="AH11" s="396"/>
      <c r="AI11" s="396"/>
      <c r="AJ11" s="396"/>
      <c r="AK11" s="396"/>
      <c r="AL11" s="399"/>
      <c r="AM11" s="436" t="s">
        <v>121</v>
      </c>
      <c r="AN11" s="437"/>
      <c r="AO11" s="437"/>
      <c r="AP11" s="437"/>
      <c r="AQ11" s="437"/>
      <c r="AR11" s="437"/>
      <c r="AS11" s="437"/>
      <c r="AT11" s="438"/>
      <c r="AU11" s="439" t="s">
        <v>122</v>
      </c>
      <c r="AV11" s="440"/>
      <c r="AW11" s="440"/>
      <c r="AX11" s="440"/>
      <c r="AY11" s="441" t="s">
        <v>123</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124</v>
      </c>
      <c r="CE11" s="411"/>
      <c r="CF11" s="411"/>
      <c r="CG11" s="411"/>
      <c r="CH11" s="411"/>
      <c r="CI11" s="411"/>
      <c r="CJ11" s="411"/>
      <c r="CK11" s="411"/>
      <c r="CL11" s="411"/>
      <c r="CM11" s="411"/>
      <c r="CN11" s="411"/>
      <c r="CO11" s="411"/>
      <c r="CP11" s="411"/>
      <c r="CQ11" s="411"/>
      <c r="CR11" s="411"/>
      <c r="CS11" s="412"/>
      <c r="CT11" s="447" t="s">
        <v>125</v>
      </c>
      <c r="CU11" s="448"/>
      <c r="CV11" s="448"/>
      <c r="CW11" s="448"/>
      <c r="CX11" s="448"/>
      <c r="CY11" s="448"/>
      <c r="CZ11" s="448"/>
      <c r="DA11" s="449"/>
      <c r="DB11" s="447" t="s">
        <v>125</v>
      </c>
      <c r="DC11" s="448"/>
      <c r="DD11" s="448"/>
      <c r="DE11" s="448"/>
      <c r="DF11" s="448"/>
      <c r="DG11" s="448"/>
      <c r="DH11" s="448"/>
      <c r="DI11" s="449"/>
    </row>
    <row r="12" spans="1:119" ht="18.75" customHeight="1" x14ac:dyDescent="0.15">
      <c r="A12" s="119"/>
      <c r="B12" s="467" t="s">
        <v>126</v>
      </c>
      <c r="C12" s="468"/>
      <c r="D12" s="468"/>
      <c r="E12" s="468"/>
      <c r="F12" s="468"/>
      <c r="G12" s="468"/>
      <c r="H12" s="468"/>
      <c r="I12" s="468"/>
      <c r="J12" s="468"/>
      <c r="K12" s="469"/>
      <c r="L12" s="476" t="s">
        <v>127</v>
      </c>
      <c r="M12" s="477"/>
      <c r="N12" s="477"/>
      <c r="O12" s="477"/>
      <c r="P12" s="477"/>
      <c r="Q12" s="478"/>
      <c r="R12" s="479">
        <v>36137</v>
      </c>
      <c r="S12" s="480"/>
      <c r="T12" s="480"/>
      <c r="U12" s="480"/>
      <c r="V12" s="481"/>
      <c r="W12" s="482" t="s">
        <v>1</v>
      </c>
      <c r="X12" s="440"/>
      <c r="Y12" s="440"/>
      <c r="Z12" s="440"/>
      <c r="AA12" s="440"/>
      <c r="AB12" s="483"/>
      <c r="AC12" s="484" t="s">
        <v>128</v>
      </c>
      <c r="AD12" s="485"/>
      <c r="AE12" s="485"/>
      <c r="AF12" s="485"/>
      <c r="AG12" s="486"/>
      <c r="AH12" s="484" t="s">
        <v>129</v>
      </c>
      <c r="AI12" s="485"/>
      <c r="AJ12" s="485"/>
      <c r="AK12" s="485"/>
      <c r="AL12" s="487"/>
      <c r="AM12" s="436" t="s">
        <v>130</v>
      </c>
      <c r="AN12" s="437"/>
      <c r="AO12" s="437"/>
      <c r="AP12" s="437"/>
      <c r="AQ12" s="437"/>
      <c r="AR12" s="437"/>
      <c r="AS12" s="437"/>
      <c r="AT12" s="438"/>
      <c r="AU12" s="439" t="s">
        <v>105</v>
      </c>
      <c r="AV12" s="440"/>
      <c r="AW12" s="440"/>
      <c r="AX12" s="440"/>
      <c r="AY12" s="441" t="s">
        <v>131</v>
      </c>
      <c r="AZ12" s="442"/>
      <c r="BA12" s="442"/>
      <c r="BB12" s="442"/>
      <c r="BC12" s="442"/>
      <c r="BD12" s="442"/>
      <c r="BE12" s="442"/>
      <c r="BF12" s="442"/>
      <c r="BG12" s="442"/>
      <c r="BH12" s="442"/>
      <c r="BI12" s="442"/>
      <c r="BJ12" s="442"/>
      <c r="BK12" s="442"/>
      <c r="BL12" s="442"/>
      <c r="BM12" s="443"/>
      <c r="BN12" s="407">
        <v>150000</v>
      </c>
      <c r="BO12" s="408"/>
      <c r="BP12" s="408"/>
      <c r="BQ12" s="408"/>
      <c r="BR12" s="408"/>
      <c r="BS12" s="408"/>
      <c r="BT12" s="408"/>
      <c r="BU12" s="409"/>
      <c r="BV12" s="407">
        <v>220000</v>
      </c>
      <c r="BW12" s="408"/>
      <c r="BX12" s="408"/>
      <c r="BY12" s="408"/>
      <c r="BZ12" s="408"/>
      <c r="CA12" s="408"/>
      <c r="CB12" s="408"/>
      <c r="CC12" s="409"/>
      <c r="CD12" s="410" t="s">
        <v>132</v>
      </c>
      <c r="CE12" s="411"/>
      <c r="CF12" s="411"/>
      <c r="CG12" s="411"/>
      <c r="CH12" s="411"/>
      <c r="CI12" s="411"/>
      <c r="CJ12" s="411"/>
      <c r="CK12" s="411"/>
      <c r="CL12" s="411"/>
      <c r="CM12" s="411"/>
      <c r="CN12" s="411"/>
      <c r="CO12" s="411"/>
      <c r="CP12" s="411"/>
      <c r="CQ12" s="411"/>
      <c r="CR12" s="411"/>
      <c r="CS12" s="412"/>
      <c r="CT12" s="447" t="s">
        <v>133</v>
      </c>
      <c r="CU12" s="448"/>
      <c r="CV12" s="448"/>
      <c r="CW12" s="448"/>
      <c r="CX12" s="448"/>
      <c r="CY12" s="448"/>
      <c r="CZ12" s="448"/>
      <c r="DA12" s="449"/>
      <c r="DB12" s="447" t="s">
        <v>133</v>
      </c>
      <c r="DC12" s="448"/>
      <c r="DD12" s="448"/>
      <c r="DE12" s="448"/>
      <c r="DF12" s="448"/>
      <c r="DG12" s="448"/>
      <c r="DH12" s="448"/>
      <c r="DI12" s="449"/>
    </row>
    <row r="13" spans="1:119" ht="18.75" customHeight="1" x14ac:dyDescent="0.15">
      <c r="A13" s="119"/>
      <c r="B13" s="470"/>
      <c r="C13" s="471"/>
      <c r="D13" s="471"/>
      <c r="E13" s="471"/>
      <c r="F13" s="471"/>
      <c r="G13" s="471"/>
      <c r="H13" s="471"/>
      <c r="I13" s="471"/>
      <c r="J13" s="471"/>
      <c r="K13" s="472"/>
      <c r="L13" s="128"/>
      <c r="M13" s="498" t="s">
        <v>134</v>
      </c>
      <c r="N13" s="499"/>
      <c r="O13" s="499"/>
      <c r="P13" s="499"/>
      <c r="Q13" s="500"/>
      <c r="R13" s="491">
        <v>35936</v>
      </c>
      <c r="S13" s="492"/>
      <c r="T13" s="492"/>
      <c r="U13" s="492"/>
      <c r="V13" s="493"/>
      <c r="W13" s="423" t="s">
        <v>135</v>
      </c>
      <c r="X13" s="424"/>
      <c r="Y13" s="424"/>
      <c r="Z13" s="424"/>
      <c r="AA13" s="424"/>
      <c r="AB13" s="414"/>
      <c r="AC13" s="458">
        <v>1480</v>
      </c>
      <c r="AD13" s="459"/>
      <c r="AE13" s="459"/>
      <c r="AF13" s="459"/>
      <c r="AG13" s="501"/>
      <c r="AH13" s="458">
        <v>1629</v>
      </c>
      <c r="AI13" s="459"/>
      <c r="AJ13" s="459"/>
      <c r="AK13" s="459"/>
      <c r="AL13" s="460"/>
      <c r="AM13" s="436" t="s">
        <v>136</v>
      </c>
      <c r="AN13" s="437"/>
      <c r="AO13" s="437"/>
      <c r="AP13" s="437"/>
      <c r="AQ13" s="437"/>
      <c r="AR13" s="437"/>
      <c r="AS13" s="437"/>
      <c r="AT13" s="438"/>
      <c r="AU13" s="439" t="s">
        <v>137</v>
      </c>
      <c r="AV13" s="440"/>
      <c r="AW13" s="440"/>
      <c r="AX13" s="440"/>
      <c r="AY13" s="441" t="s">
        <v>138</v>
      </c>
      <c r="AZ13" s="442"/>
      <c r="BA13" s="442"/>
      <c r="BB13" s="442"/>
      <c r="BC13" s="442"/>
      <c r="BD13" s="442"/>
      <c r="BE13" s="442"/>
      <c r="BF13" s="442"/>
      <c r="BG13" s="442"/>
      <c r="BH13" s="442"/>
      <c r="BI13" s="442"/>
      <c r="BJ13" s="442"/>
      <c r="BK13" s="442"/>
      <c r="BL13" s="442"/>
      <c r="BM13" s="443"/>
      <c r="BN13" s="407">
        <v>165301</v>
      </c>
      <c r="BO13" s="408"/>
      <c r="BP13" s="408"/>
      <c r="BQ13" s="408"/>
      <c r="BR13" s="408"/>
      <c r="BS13" s="408"/>
      <c r="BT13" s="408"/>
      <c r="BU13" s="409"/>
      <c r="BV13" s="407">
        <v>6876</v>
      </c>
      <c r="BW13" s="408"/>
      <c r="BX13" s="408"/>
      <c r="BY13" s="408"/>
      <c r="BZ13" s="408"/>
      <c r="CA13" s="408"/>
      <c r="CB13" s="408"/>
      <c r="CC13" s="409"/>
      <c r="CD13" s="410" t="s">
        <v>139</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19"/>
      <c r="B14" s="470"/>
      <c r="C14" s="471"/>
      <c r="D14" s="471"/>
      <c r="E14" s="471"/>
      <c r="F14" s="471"/>
      <c r="G14" s="471"/>
      <c r="H14" s="471"/>
      <c r="I14" s="471"/>
      <c r="J14" s="471"/>
      <c r="K14" s="472"/>
      <c r="L14" s="488" t="s">
        <v>140</v>
      </c>
      <c r="M14" s="489"/>
      <c r="N14" s="489"/>
      <c r="O14" s="489"/>
      <c r="P14" s="489"/>
      <c r="Q14" s="490"/>
      <c r="R14" s="491">
        <v>36830</v>
      </c>
      <c r="S14" s="492"/>
      <c r="T14" s="492"/>
      <c r="U14" s="492"/>
      <c r="V14" s="493"/>
      <c r="W14" s="397"/>
      <c r="X14" s="398"/>
      <c r="Y14" s="398"/>
      <c r="Z14" s="398"/>
      <c r="AA14" s="398"/>
      <c r="AB14" s="387"/>
      <c r="AC14" s="494">
        <v>9.1999999999999993</v>
      </c>
      <c r="AD14" s="495"/>
      <c r="AE14" s="495"/>
      <c r="AF14" s="495"/>
      <c r="AG14" s="496"/>
      <c r="AH14" s="494">
        <v>9.3000000000000007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141</v>
      </c>
      <c r="CE14" s="503"/>
      <c r="CF14" s="503"/>
      <c r="CG14" s="503"/>
      <c r="CH14" s="503"/>
      <c r="CI14" s="503"/>
      <c r="CJ14" s="503"/>
      <c r="CK14" s="503"/>
      <c r="CL14" s="503"/>
      <c r="CM14" s="503"/>
      <c r="CN14" s="503"/>
      <c r="CO14" s="503"/>
      <c r="CP14" s="503"/>
      <c r="CQ14" s="503"/>
      <c r="CR14" s="503"/>
      <c r="CS14" s="504"/>
      <c r="CT14" s="505" t="s">
        <v>133</v>
      </c>
      <c r="CU14" s="506"/>
      <c r="CV14" s="506"/>
      <c r="CW14" s="506"/>
      <c r="CX14" s="506"/>
      <c r="CY14" s="506"/>
      <c r="CZ14" s="506"/>
      <c r="DA14" s="507"/>
      <c r="DB14" s="505" t="s">
        <v>133</v>
      </c>
      <c r="DC14" s="506"/>
      <c r="DD14" s="506"/>
      <c r="DE14" s="506"/>
      <c r="DF14" s="506"/>
      <c r="DG14" s="506"/>
      <c r="DH14" s="506"/>
      <c r="DI14" s="507"/>
    </row>
    <row r="15" spans="1:119" ht="18.75" customHeight="1" x14ac:dyDescent="0.15">
      <c r="A15" s="119"/>
      <c r="B15" s="470"/>
      <c r="C15" s="471"/>
      <c r="D15" s="471"/>
      <c r="E15" s="471"/>
      <c r="F15" s="471"/>
      <c r="G15" s="471"/>
      <c r="H15" s="471"/>
      <c r="I15" s="471"/>
      <c r="J15" s="471"/>
      <c r="K15" s="472"/>
      <c r="L15" s="128"/>
      <c r="M15" s="498" t="s">
        <v>134</v>
      </c>
      <c r="N15" s="499"/>
      <c r="O15" s="499"/>
      <c r="P15" s="499"/>
      <c r="Q15" s="500"/>
      <c r="R15" s="491">
        <v>36647</v>
      </c>
      <c r="S15" s="492"/>
      <c r="T15" s="492"/>
      <c r="U15" s="492"/>
      <c r="V15" s="493"/>
      <c r="W15" s="423" t="s">
        <v>142</v>
      </c>
      <c r="X15" s="424"/>
      <c r="Y15" s="424"/>
      <c r="Z15" s="424"/>
      <c r="AA15" s="424"/>
      <c r="AB15" s="414"/>
      <c r="AC15" s="458">
        <v>4338</v>
      </c>
      <c r="AD15" s="459"/>
      <c r="AE15" s="459"/>
      <c r="AF15" s="459"/>
      <c r="AG15" s="501"/>
      <c r="AH15" s="458">
        <v>4938</v>
      </c>
      <c r="AI15" s="459"/>
      <c r="AJ15" s="459"/>
      <c r="AK15" s="459"/>
      <c r="AL15" s="460"/>
      <c r="AM15" s="436"/>
      <c r="AN15" s="437"/>
      <c r="AO15" s="437"/>
      <c r="AP15" s="437"/>
      <c r="AQ15" s="437"/>
      <c r="AR15" s="437"/>
      <c r="AS15" s="437"/>
      <c r="AT15" s="438"/>
      <c r="AU15" s="439"/>
      <c r="AV15" s="440"/>
      <c r="AW15" s="440"/>
      <c r="AX15" s="440"/>
      <c r="AY15" s="367" t="s">
        <v>143</v>
      </c>
      <c r="AZ15" s="368"/>
      <c r="BA15" s="368"/>
      <c r="BB15" s="368"/>
      <c r="BC15" s="368"/>
      <c r="BD15" s="368"/>
      <c r="BE15" s="368"/>
      <c r="BF15" s="368"/>
      <c r="BG15" s="368"/>
      <c r="BH15" s="368"/>
      <c r="BI15" s="368"/>
      <c r="BJ15" s="368"/>
      <c r="BK15" s="368"/>
      <c r="BL15" s="368"/>
      <c r="BM15" s="369"/>
      <c r="BN15" s="370">
        <v>3958365</v>
      </c>
      <c r="BO15" s="371"/>
      <c r="BP15" s="371"/>
      <c r="BQ15" s="371"/>
      <c r="BR15" s="371"/>
      <c r="BS15" s="371"/>
      <c r="BT15" s="371"/>
      <c r="BU15" s="372"/>
      <c r="BV15" s="370">
        <v>3887311</v>
      </c>
      <c r="BW15" s="371"/>
      <c r="BX15" s="371"/>
      <c r="BY15" s="371"/>
      <c r="BZ15" s="371"/>
      <c r="CA15" s="371"/>
      <c r="CB15" s="371"/>
      <c r="CC15" s="372"/>
      <c r="CD15" s="508" t="s">
        <v>144</v>
      </c>
      <c r="CE15" s="509"/>
      <c r="CF15" s="509"/>
      <c r="CG15" s="509"/>
      <c r="CH15" s="509"/>
      <c r="CI15" s="509"/>
      <c r="CJ15" s="509"/>
      <c r="CK15" s="509"/>
      <c r="CL15" s="509"/>
      <c r="CM15" s="509"/>
      <c r="CN15" s="509"/>
      <c r="CO15" s="509"/>
      <c r="CP15" s="509"/>
      <c r="CQ15" s="509"/>
      <c r="CR15" s="509"/>
      <c r="CS15" s="510"/>
      <c r="CT15" s="129"/>
      <c r="CU15" s="130"/>
      <c r="CV15" s="130"/>
      <c r="CW15" s="130"/>
      <c r="CX15" s="130"/>
      <c r="CY15" s="130"/>
      <c r="CZ15" s="130"/>
      <c r="DA15" s="131"/>
      <c r="DB15" s="129"/>
      <c r="DC15" s="130"/>
      <c r="DD15" s="130"/>
      <c r="DE15" s="130"/>
      <c r="DF15" s="130"/>
      <c r="DG15" s="130"/>
      <c r="DH15" s="130"/>
      <c r="DI15" s="131"/>
    </row>
    <row r="16" spans="1:119" ht="18.75" customHeight="1" x14ac:dyDescent="0.15">
      <c r="A16" s="119"/>
      <c r="B16" s="470"/>
      <c r="C16" s="471"/>
      <c r="D16" s="471"/>
      <c r="E16" s="471"/>
      <c r="F16" s="471"/>
      <c r="G16" s="471"/>
      <c r="H16" s="471"/>
      <c r="I16" s="471"/>
      <c r="J16" s="471"/>
      <c r="K16" s="472"/>
      <c r="L16" s="488" t="s">
        <v>145</v>
      </c>
      <c r="M16" s="511"/>
      <c r="N16" s="511"/>
      <c r="O16" s="511"/>
      <c r="P16" s="511"/>
      <c r="Q16" s="512"/>
      <c r="R16" s="513" t="s">
        <v>146</v>
      </c>
      <c r="S16" s="514"/>
      <c r="T16" s="514"/>
      <c r="U16" s="514"/>
      <c r="V16" s="515"/>
      <c r="W16" s="397"/>
      <c r="X16" s="398"/>
      <c r="Y16" s="398"/>
      <c r="Z16" s="398"/>
      <c r="AA16" s="398"/>
      <c r="AB16" s="387"/>
      <c r="AC16" s="494">
        <v>26.9</v>
      </c>
      <c r="AD16" s="495"/>
      <c r="AE16" s="495"/>
      <c r="AF16" s="495"/>
      <c r="AG16" s="496"/>
      <c r="AH16" s="494">
        <v>28.2</v>
      </c>
      <c r="AI16" s="495"/>
      <c r="AJ16" s="495"/>
      <c r="AK16" s="495"/>
      <c r="AL16" s="497"/>
      <c r="AM16" s="436"/>
      <c r="AN16" s="437"/>
      <c r="AO16" s="437"/>
      <c r="AP16" s="437"/>
      <c r="AQ16" s="437"/>
      <c r="AR16" s="437"/>
      <c r="AS16" s="437"/>
      <c r="AT16" s="438"/>
      <c r="AU16" s="439"/>
      <c r="AV16" s="440"/>
      <c r="AW16" s="440"/>
      <c r="AX16" s="440"/>
      <c r="AY16" s="441" t="s">
        <v>147</v>
      </c>
      <c r="AZ16" s="442"/>
      <c r="BA16" s="442"/>
      <c r="BB16" s="442"/>
      <c r="BC16" s="442"/>
      <c r="BD16" s="442"/>
      <c r="BE16" s="442"/>
      <c r="BF16" s="442"/>
      <c r="BG16" s="442"/>
      <c r="BH16" s="442"/>
      <c r="BI16" s="442"/>
      <c r="BJ16" s="442"/>
      <c r="BK16" s="442"/>
      <c r="BL16" s="442"/>
      <c r="BM16" s="443"/>
      <c r="BN16" s="407">
        <v>10928858</v>
      </c>
      <c r="BO16" s="408"/>
      <c r="BP16" s="408"/>
      <c r="BQ16" s="408"/>
      <c r="BR16" s="408"/>
      <c r="BS16" s="408"/>
      <c r="BT16" s="408"/>
      <c r="BU16" s="409"/>
      <c r="BV16" s="407">
        <v>10923183</v>
      </c>
      <c r="BW16" s="408"/>
      <c r="BX16" s="408"/>
      <c r="BY16" s="408"/>
      <c r="BZ16" s="408"/>
      <c r="CA16" s="408"/>
      <c r="CB16" s="408"/>
      <c r="CC16" s="409"/>
      <c r="CD16" s="13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19"/>
      <c r="B17" s="473"/>
      <c r="C17" s="474"/>
      <c r="D17" s="474"/>
      <c r="E17" s="474"/>
      <c r="F17" s="474"/>
      <c r="G17" s="474"/>
      <c r="H17" s="474"/>
      <c r="I17" s="474"/>
      <c r="J17" s="474"/>
      <c r="K17" s="475"/>
      <c r="L17" s="133"/>
      <c r="M17" s="518" t="s">
        <v>148</v>
      </c>
      <c r="N17" s="519"/>
      <c r="O17" s="519"/>
      <c r="P17" s="519"/>
      <c r="Q17" s="520"/>
      <c r="R17" s="513" t="s">
        <v>146</v>
      </c>
      <c r="S17" s="514"/>
      <c r="T17" s="514"/>
      <c r="U17" s="514"/>
      <c r="V17" s="515"/>
      <c r="W17" s="423" t="s">
        <v>149</v>
      </c>
      <c r="X17" s="424"/>
      <c r="Y17" s="424"/>
      <c r="Z17" s="424"/>
      <c r="AA17" s="424"/>
      <c r="AB17" s="414"/>
      <c r="AC17" s="458">
        <v>10285</v>
      </c>
      <c r="AD17" s="459"/>
      <c r="AE17" s="459"/>
      <c r="AF17" s="459"/>
      <c r="AG17" s="501"/>
      <c r="AH17" s="458">
        <v>10937</v>
      </c>
      <c r="AI17" s="459"/>
      <c r="AJ17" s="459"/>
      <c r="AK17" s="459"/>
      <c r="AL17" s="460"/>
      <c r="AM17" s="436"/>
      <c r="AN17" s="437"/>
      <c r="AO17" s="437"/>
      <c r="AP17" s="437"/>
      <c r="AQ17" s="437"/>
      <c r="AR17" s="437"/>
      <c r="AS17" s="437"/>
      <c r="AT17" s="438"/>
      <c r="AU17" s="439"/>
      <c r="AV17" s="440"/>
      <c r="AW17" s="440"/>
      <c r="AX17" s="440"/>
      <c r="AY17" s="441" t="s">
        <v>150</v>
      </c>
      <c r="AZ17" s="442"/>
      <c r="BA17" s="442"/>
      <c r="BB17" s="442"/>
      <c r="BC17" s="442"/>
      <c r="BD17" s="442"/>
      <c r="BE17" s="442"/>
      <c r="BF17" s="442"/>
      <c r="BG17" s="442"/>
      <c r="BH17" s="442"/>
      <c r="BI17" s="442"/>
      <c r="BJ17" s="442"/>
      <c r="BK17" s="442"/>
      <c r="BL17" s="442"/>
      <c r="BM17" s="443"/>
      <c r="BN17" s="407">
        <v>4938414</v>
      </c>
      <c r="BO17" s="408"/>
      <c r="BP17" s="408"/>
      <c r="BQ17" s="408"/>
      <c r="BR17" s="408"/>
      <c r="BS17" s="408"/>
      <c r="BT17" s="408"/>
      <c r="BU17" s="409"/>
      <c r="BV17" s="407">
        <v>4846867</v>
      </c>
      <c r="BW17" s="408"/>
      <c r="BX17" s="408"/>
      <c r="BY17" s="408"/>
      <c r="BZ17" s="408"/>
      <c r="CA17" s="408"/>
      <c r="CB17" s="408"/>
      <c r="CC17" s="409"/>
      <c r="CD17" s="13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19"/>
      <c r="B18" s="529" t="s">
        <v>151</v>
      </c>
      <c r="C18" s="450"/>
      <c r="D18" s="450"/>
      <c r="E18" s="530"/>
      <c r="F18" s="530"/>
      <c r="G18" s="530"/>
      <c r="H18" s="530"/>
      <c r="I18" s="530"/>
      <c r="J18" s="530"/>
      <c r="K18" s="530"/>
      <c r="L18" s="531">
        <v>291.2</v>
      </c>
      <c r="M18" s="531"/>
      <c r="N18" s="531"/>
      <c r="O18" s="531"/>
      <c r="P18" s="531"/>
      <c r="Q18" s="531"/>
      <c r="R18" s="532"/>
      <c r="S18" s="532"/>
      <c r="T18" s="532"/>
      <c r="U18" s="532"/>
      <c r="V18" s="533"/>
      <c r="W18" s="425"/>
      <c r="X18" s="426"/>
      <c r="Y18" s="426"/>
      <c r="Z18" s="426"/>
      <c r="AA18" s="426"/>
      <c r="AB18" s="417"/>
      <c r="AC18" s="534">
        <v>63.9</v>
      </c>
      <c r="AD18" s="535"/>
      <c r="AE18" s="535"/>
      <c r="AF18" s="535"/>
      <c r="AG18" s="536"/>
      <c r="AH18" s="534">
        <v>62.5</v>
      </c>
      <c r="AI18" s="535"/>
      <c r="AJ18" s="535"/>
      <c r="AK18" s="535"/>
      <c r="AL18" s="537"/>
      <c r="AM18" s="436"/>
      <c r="AN18" s="437"/>
      <c r="AO18" s="437"/>
      <c r="AP18" s="437"/>
      <c r="AQ18" s="437"/>
      <c r="AR18" s="437"/>
      <c r="AS18" s="437"/>
      <c r="AT18" s="438"/>
      <c r="AU18" s="439"/>
      <c r="AV18" s="440"/>
      <c r="AW18" s="440"/>
      <c r="AX18" s="440"/>
      <c r="AY18" s="441" t="s">
        <v>152</v>
      </c>
      <c r="AZ18" s="442"/>
      <c r="BA18" s="442"/>
      <c r="BB18" s="442"/>
      <c r="BC18" s="442"/>
      <c r="BD18" s="442"/>
      <c r="BE18" s="442"/>
      <c r="BF18" s="442"/>
      <c r="BG18" s="442"/>
      <c r="BH18" s="442"/>
      <c r="BI18" s="442"/>
      <c r="BJ18" s="442"/>
      <c r="BK18" s="442"/>
      <c r="BL18" s="442"/>
      <c r="BM18" s="443"/>
      <c r="BN18" s="407">
        <v>11231649</v>
      </c>
      <c r="BO18" s="408"/>
      <c r="BP18" s="408"/>
      <c r="BQ18" s="408"/>
      <c r="BR18" s="408"/>
      <c r="BS18" s="408"/>
      <c r="BT18" s="408"/>
      <c r="BU18" s="409"/>
      <c r="BV18" s="407">
        <v>11153687</v>
      </c>
      <c r="BW18" s="408"/>
      <c r="BX18" s="408"/>
      <c r="BY18" s="408"/>
      <c r="BZ18" s="408"/>
      <c r="CA18" s="408"/>
      <c r="CB18" s="408"/>
      <c r="CC18" s="409"/>
      <c r="CD18" s="13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19"/>
      <c r="B19" s="529" t="s">
        <v>153</v>
      </c>
      <c r="C19" s="450"/>
      <c r="D19" s="450"/>
      <c r="E19" s="530"/>
      <c r="F19" s="530"/>
      <c r="G19" s="530"/>
      <c r="H19" s="530"/>
      <c r="I19" s="530"/>
      <c r="J19" s="530"/>
      <c r="K19" s="530"/>
      <c r="L19" s="538">
        <v>124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154</v>
      </c>
      <c r="AZ19" s="442"/>
      <c r="BA19" s="442"/>
      <c r="BB19" s="442"/>
      <c r="BC19" s="442"/>
      <c r="BD19" s="442"/>
      <c r="BE19" s="442"/>
      <c r="BF19" s="442"/>
      <c r="BG19" s="442"/>
      <c r="BH19" s="442"/>
      <c r="BI19" s="442"/>
      <c r="BJ19" s="442"/>
      <c r="BK19" s="442"/>
      <c r="BL19" s="442"/>
      <c r="BM19" s="443"/>
      <c r="BN19" s="407">
        <v>14514130</v>
      </c>
      <c r="BO19" s="408"/>
      <c r="BP19" s="408"/>
      <c r="BQ19" s="408"/>
      <c r="BR19" s="408"/>
      <c r="BS19" s="408"/>
      <c r="BT19" s="408"/>
      <c r="BU19" s="409"/>
      <c r="BV19" s="407">
        <v>14830679</v>
      </c>
      <c r="BW19" s="408"/>
      <c r="BX19" s="408"/>
      <c r="BY19" s="408"/>
      <c r="BZ19" s="408"/>
      <c r="CA19" s="408"/>
      <c r="CB19" s="408"/>
      <c r="CC19" s="409"/>
      <c r="CD19" s="13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19"/>
      <c r="B20" s="529" t="s">
        <v>155</v>
      </c>
      <c r="C20" s="450"/>
      <c r="D20" s="450"/>
      <c r="E20" s="530"/>
      <c r="F20" s="530"/>
      <c r="G20" s="530"/>
      <c r="H20" s="530"/>
      <c r="I20" s="530"/>
      <c r="J20" s="530"/>
      <c r="K20" s="530"/>
      <c r="L20" s="538">
        <v>14749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3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19"/>
      <c r="B21" s="547" t="s">
        <v>156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3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19"/>
      <c r="B22" s="577" t="s">
        <v>157</v>
      </c>
      <c r="C22" s="551"/>
      <c r="D22" s="552"/>
      <c r="E22" s="419" t="s">
        <v>1</v>
      </c>
      <c r="F22" s="424"/>
      <c r="G22" s="424"/>
      <c r="H22" s="424"/>
      <c r="I22" s="424"/>
      <c r="J22" s="424"/>
      <c r="K22" s="414"/>
      <c r="L22" s="419" t="s">
        <v>158</v>
      </c>
      <c r="M22" s="424"/>
      <c r="N22" s="424"/>
      <c r="O22" s="424"/>
      <c r="P22" s="414"/>
      <c r="Q22" s="582" t="s">
        <v>159</v>
      </c>
      <c r="R22" s="583"/>
      <c r="S22" s="583"/>
      <c r="T22" s="583"/>
      <c r="U22" s="583"/>
      <c r="V22" s="584"/>
      <c r="W22" s="550" t="s">
        <v>160</v>
      </c>
      <c r="X22" s="551"/>
      <c r="Y22" s="552"/>
      <c r="Z22" s="419" t="s">
        <v>1</v>
      </c>
      <c r="AA22" s="424"/>
      <c r="AB22" s="424"/>
      <c r="AC22" s="424"/>
      <c r="AD22" s="424"/>
      <c r="AE22" s="424"/>
      <c r="AF22" s="424"/>
      <c r="AG22" s="414"/>
      <c r="AH22" s="588" t="s">
        <v>161</v>
      </c>
      <c r="AI22" s="424"/>
      <c r="AJ22" s="424"/>
      <c r="AK22" s="424"/>
      <c r="AL22" s="414"/>
      <c r="AM22" s="588" t="s">
        <v>162</v>
      </c>
      <c r="AN22" s="589"/>
      <c r="AO22" s="589"/>
      <c r="AP22" s="589"/>
      <c r="AQ22" s="589"/>
      <c r="AR22" s="590"/>
      <c r="AS22" s="582" t="s">
        <v>159</v>
      </c>
      <c r="AT22" s="583"/>
      <c r="AU22" s="583"/>
      <c r="AV22" s="583"/>
      <c r="AW22" s="583"/>
      <c r="AX22" s="594"/>
      <c r="AY22" s="367" t="s">
        <v>163</v>
      </c>
      <c r="AZ22" s="368"/>
      <c r="BA22" s="368"/>
      <c r="BB22" s="368"/>
      <c r="BC22" s="368"/>
      <c r="BD22" s="368"/>
      <c r="BE22" s="368"/>
      <c r="BF22" s="368"/>
      <c r="BG22" s="368"/>
      <c r="BH22" s="368"/>
      <c r="BI22" s="368"/>
      <c r="BJ22" s="368"/>
      <c r="BK22" s="368"/>
      <c r="BL22" s="368"/>
      <c r="BM22" s="369"/>
      <c r="BN22" s="370">
        <v>26745644</v>
      </c>
      <c r="BO22" s="371"/>
      <c r="BP22" s="371"/>
      <c r="BQ22" s="371"/>
      <c r="BR22" s="371"/>
      <c r="BS22" s="371"/>
      <c r="BT22" s="371"/>
      <c r="BU22" s="372"/>
      <c r="BV22" s="370">
        <v>27595250</v>
      </c>
      <c r="BW22" s="371"/>
      <c r="BX22" s="371"/>
      <c r="BY22" s="371"/>
      <c r="BZ22" s="371"/>
      <c r="CA22" s="371"/>
      <c r="CB22" s="371"/>
      <c r="CC22" s="372"/>
      <c r="CD22" s="13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1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164</v>
      </c>
      <c r="AZ23" s="442"/>
      <c r="BA23" s="442"/>
      <c r="BB23" s="442"/>
      <c r="BC23" s="442"/>
      <c r="BD23" s="442"/>
      <c r="BE23" s="442"/>
      <c r="BF23" s="442"/>
      <c r="BG23" s="442"/>
      <c r="BH23" s="442"/>
      <c r="BI23" s="442"/>
      <c r="BJ23" s="442"/>
      <c r="BK23" s="442"/>
      <c r="BL23" s="442"/>
      <c r="BM23" s="443"/>
      <c r="BN23" s="407">
        <v>22718043</v>
      </c>
      <c r="BO23" s="408"/>
      <c r="BP23" s="408"/>
      <c r="BQ23" s="408"/>
      <c r="BR23" s="408"/>
      <c r="BS23" s="408"/>
      <c r="BT23" s="408"/>
      <c r="BU23" s="409"/>
      <c r="BV23" s="407">
        <v>23356949</v>
      </c>
      <c r="BW23" s="408"/>
      <c r="BX23" s="408"/>
      <c r="BY23" s="408"/>
      <c r="BZ23" s="408"/>
      <c r="CA23" s="408"/>
      <c r="CB23" s="408"/>
      <c r="CC23" s="409"/>
      <c r="CD23" s="13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19"/>
      <c r="B24" s="578"/>
      <c r="C24" s="554"/>
      <c r="D24" s="555"/>
      <c r="E24" s="457" t="s">
        <v>165</v>
      </c>
      <c r="F24" s="437"/>
      <c r="G24" s="437"/>
      <c r="H24" s="437"/>
      <c r="I24" s="437"/>
      <c r="J24" s="437"/>
      <c r="K24" s="438"/>
      <c r="L24" s="458">
        <v>1</v>
      </c>
      <c r="M24" s="459"/>
      <c r="N24" s="459"/>
      <c r="O24" s="459"/>
      <c r="P24" s="501"/>
      <c r="Q24" s="458">
        <v>7047</v>
      </c>
      <c r="R24" s="459"/>
      <c r="S24" s="459"/>
      <c r="T24" s="459"/>
      <c r="U24" s="459"/>
      <c r="V24" s="501"/>
      <c r="W24" s="553"/>
      <c r="X24" s="554"/>
      <c r="Y24" s="555"/>
      <c r="Z24" s="457" t="s">
        <v>166</v>
      </c>
      <c r="AA24" s="437"/>
      <c r="AB24" s="437"/>
      <c r="AC24" s="437"/>
      <c r="AD24" s="437"/>
      <c r="AE24" s="437"/>
      <c r="AF24" s="437"/>
      <c r="AG24" s="438"/>
      <c r="AH24" s="458">
        <v>355</v>
      </c>
      <c r="AI24" s="459"/>
      <c r="AJ24" s="459"/>
      <c r="AK24" s="459"/>
      <c r="AL24" s="501"/>
      <c r="AM24" s="458">
        <v>1153040</v>
      </c>
      <c r="AN24" s="459"/>
      <c r="AO24" s="459"/>
      <c r="AP24" s="459"/>
      <c r="AQ24" s="459"/>
      <c r="AR24" s="501"/>
      <c r="AS24" s="458">
        <v>3248</v>
      </c>
      <c r="AT24" s="459"/>
      <c r="AU24" s="459"/>
      <c r="AV24" s="459"/>
      <c r="AW24" s="459"/>
      <c r="AX24" s="460"/>
      <c r="AY24" s="523" t="s">
        <v>167</v>
      </c>
      <c r="AZ24" s="524"/>
      <c r="BA24" s="524"/>
      <c r="BB24" s="524"/>
      <c r="BC24" s="524"/>
      <c r="BD24" s="524"/>
      <c r="BE24" s="524"/>
      <c r="BF24" s="524"/>
      <c r="BG24" s="524"/>
      <c r="BH24" s="524"/>
      <c r="BI24" s="524"/>
      <c r="BJ24" s="524"/>
      <c r="BK24" s="524"/>
      <c r="BL24" s="524"/>
      <c r="BM24" s="525"/>
      <c r="BN24" s="407">
        <v>19827995</v>
      </c>
      <c r="BO24" s="408"/>
      <c r="BP24" s="408"/>
      <c r="BQ24" s="408"/>
      <c r="BR24" s="408"/>
      <c r="BS24" s="408"/>
      <c r="BT24" s="408"/>
      <c r="BU24" s="409"/>
      <c r="BV24" s="407">
        <v>20158243</v>
      </c>
      <c r="BW24" s="408"/>
      <c r="BX24" s="408"/>
      <c r="BY24" s="408"/>
      <c r="BZ24" s="408"/>
      <c r="CA24" s="408"/>
      <c r="CB24" s="408"/>
      <c r="CC24" s="409"/>
      <c r="CD24" s="13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19"/>
      <c r="B25" s="578"/>
      <c r="C25" s="554"/>
      <c r="D25" s="555"/>
      <c r="E25" s="457" t="s">
        <v>168</v>
      </c>
      <c r="F25" s="437"/>
      <c r="G25" s="437"/>
      <c r="H25" s="437"/>
      <c r="I25" s="437"/>
      <c r="J25" s="437"/>
      <c r="K25" s="438"/>
      <c r="L25" s="458">
        <v>2</v>
      </c>
      <c r="M25" s="459"/>
      <c r="N25" s="459"/>
      <c r="O25" s="459"/>
      <c r="P25" s="501"/>
      <c r="Q25" s="458">
        <v>6318</v>
      </c>
      <c r="R25" s="459"/>
      <c r="S25" s="459"/>
      <c r="T25" s="459"/>
      <c r="U25" s="459"/>
      <c r="V25" s="501"/>
      <c r="W25" s="553"/>
      <c r="X25" s="554"/>
      <c r="Y25" s="555"/>
      <c r="Z25" s="457" t="s">
        <v>169</v>
      </c>
      <c r="AA25" s="437"/>
      <c r="AB25" s="437"/>
      <c r="AC25" s="437"/>
      <c r="AD25" s="437"/>
      <c r="AE25" s="437"/>
      <c r="AF25" s="437"/>
      <c r="AG25" s="438"/>
      <c r="AH25" s="458">
        <v>65</v>
      </c>
      <c r="AI25" s="459"/>
      <c r="AJ25" s="459"/>
      <c r="AK25" s="459"/>
      <c r="AL25" s="501"/>
      <c r="AM25" s="458">
        <v>192075</v>
      </c>
      <c r="AN25" s="459"/>
      <c r="AO25" s="459"/>
      <c r="AP25" s="459"/>
      <c r="AQ25" s="459"/>
      <c r="AR25" s="501"/>
      <c r="AS25" s="458">
        <v>2955</v>
      </c>
      <c r="AT25" s="459"/>
      <c r="AU25" s="459"/>
      <c r="AV25" s="459"/>
      <c r="AW25" s="459"/>
      <c r="AX25" s="460"/>
      <c r="AY25" s="367" t="s">
        <v>170</v>
      </c>
      <c r="AZ25" s="368"/>
      <c r="BA25" s="368"/>
      <c r="BB25" s="368"/>
      <c r="BC25" s="368"/>
      <c r="BD25" s="368"/>
      <c r="BE25" s="368"/>
      <c r="BF25" s="368"/>
      <c r="BG25" s="368"/>
      <c r="BH25" s="368"/>
      <c r="BI25" s="368"/>
      <c r="BJ25" s="368"/>
      <c r="BK25" s="368"/>
      <c r="BL25" s="368"/>
      <c r="BM25" s="369"/>
      <c r="BN25" s="370">
        <v>8180050</v>
      </c>
      <c r="BO25" s="371"/>
      <c r="BP25" s="371"/>
      <c r="BQ25" s="371"/>
      <c r="BR25" s="371"/>
      <c r="BS25" s="371"/>
      <c r="BT25" s="371"/>
      <c r="BU25" s="372"/>
      <c r="BV25" s="370">
        <v>2875607</v>
      </c>
      <c r="BW25" s="371"/>
      <c r="BX25" s="371"/>
      <c r="BY25" s="371"/>
      <c r="BZ25" s="371"/>
      <c r="CA25" s="371"/>
      <c r="CB25" s="371"/>
      <c r="CC25" s="372"/>
      <c r="CD25" s="13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19"/>
      <c r="B26" s="578"/>
      <c r="C26" s="554"/>
      <c r="D26" s="555"/>
      <c r="E26" s="457" t="s">
        <v>171</v>
      </c>
      <c r="F26" s="437"/>
      <c r="G26" s="437"/>
      <c r="H26" s="437"/>
      <c r="I26" s="437"/>
      <c r="J26" s="437"/>
      <c r="K26" s="438"/>
      <c r="L26" s="458">
        <v>1</v>
      </c>
      <c r="M26" s="459"/>
      <c r="N26" s="459"/>
      <c r="O26" s="459"/>
      <c r="P26" s="501"/>
      <c r="Q26" s="458">
        <v>5529</v>
      </c>
      <c r="R26" s="459"/>
      <c r="S26" s="459"/>
      <c r="T26" s="459"/>
      <c r="U26" s="459"/>
      <c r="V26" s="501"/>
      <c r="W26" s="553"/>
      <c r="X26" s="554"/>
      <c r="Y26" s="555"/>
      <c r="Z26" s="457" t="s">
        <v>172</v>
      </c>
      <c r="AA26" s="559"/>
      <c r="AB26" s="559"/>
      <c r="AC26" s="559"/>
      <c r="AD26" s="559"/>
      <c r="AE26" s="559"/>
      <c r="AF26" s="559"/>
      <c r="AG26" s="560"/>
      <c r="AH26" s="458" t="s">
        <v>173</v>
      </c>
      <c r="AI26" s="459"/>
      <c r="AJ26" s="459"/>
      <c r="AK26" s="459"/>
      <c r="AL26" s="501"/>
      <c r="AM26" s="458" t="s">
        <v>174</v>
      </c>
      <c r="AN26" s="459"/>
      <c r="AO26" s="459"/>
      <c r="AP26" s="459"/>
      <c r="AQ26" s="459"/>
      <c r="AR26" s="501"/>
      <c r="AS26" s="458" t="s">
        <v>174</v>
      </c>
      <c r="AT26" s="459"/>
      <c r="AU26" s="459"/>
      <c r="AV26" s="459"/>
      <c r="AW26" s="459"/>
      <c r="AX26" s="460"/>
      <c r="AY26" s="410" t="s">
        <v>175</v>
      </c>
      <c r="AZ26" s="411"/>
      <c r="BA26" s="411"/>
      <c r="BB26" s="411"/>
      <c r="BC26" s="411"/>
      <c r="BD26" s="411"/>
      <c r="BE26" s="411"/>
      <c r="BF26" s="411"/>
      <c r="BG26" s="411"/>
      <c r="BH26" s="411"/>
      <c r="BI26" s="411"/>
      <c r="BJ26" s="411"/>
      <c r="BK26" s="411"/>
      <c r="BL26" s="411"/>
      <c r="BM26" s="412"/>
      <c r="BN26" s="407" t="s">
        <v>174</v>
      </c>
      <c r="BO26" s="408"/>
      <c r="BP26" s="408"/>
      <c r="BQ26" s="408"/>
      <c r="BR26" s="408"/>
      <c r="BS26" s="408"/>
      <c r="BT26" s="408"/>
      <c r="BU26" s="409"/>
      <c r="BV26" s="407" t="s">
        <v>174</v>
      </c>
      <c r="BW26" s="408"/>
      <c r="BX26" s="408"/>
      <c r="BY26" s="408"/>
      <c r="BZ26" s="408"/>
      <c r="CA26" s="408"/>
      <c r="CB26" s="408"/>
      <c r="CC26" s="409"/>
      <c r="CD26" s="13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19"/>
      <c r="B27" s="578"/>
      <c r="C27" s="554"/>
      <c r="D27" s="555"/>
      <c r="E27" s="457" t="s">
        <v>176</v>
      </c>
      <c r="F27" s="437"/>
      <c r="G27" s="437"/>
      <c r="H27" s="437"/>
      <c r="I27" s="437"/>
      <c r="J27" s="437"/>
      <c r="K27" s="438"/>
      <c r="L27" s="458">
        <v>1</v>
      </c>
      <c r="M27" s="459"/>
      <c r="N27" s="459"/>
      <c r="O27" s="459"/>
      <c r="P27" s="501"/>
      <c r="Q27" s="458">
        <v>4200</v>
      </c>
      <c r="R27" s="459"/>
      <c r="S27" s="459"/>
      <c r="T27" s="459"/>
      <c r="U27" s="459"/>
      <c r="V27" s="501"/>
      <c r="W27" s="553"/>
      <c r="X27" s="554"/>
      <c r="Y27" s="555"/>
      <c r="Z27" s="457" t="s">
        <v>177</v>
      </c>
      <c r="AA27" s="437"/>
      <c r="AB27" s="437"/>
      <c r="AC27" s="437"/>
      <c r="AD27" s="437"/>
      <c r="AE27" s="437"/>
      <c r="AF27" s="437"/>
      <c r="AG27" s="438"/>
      <c r="AH27" s="458">
        <v>3</v>
      </c>
      <c r="AI27" s="459"/>
      <c r="AJ27" s="459"/>
      <c r="AK27" s="459"/>
      <c r="AL27" s="501"/>
      <c r="AM27" s="458">
        <v>11808</v>
      </c>
      <c r="AN27" s="459"/>
      <c r="AO27" s="459"/>
      <c r="AP27" s="459"/>
      <c r="AQ27" s="459"/>
      <c r="AR27" s="501"/>
      <c r="AS27" s="458">
        <v>3936</v>
      </c>
      <c r="AT27" s="459"/>
      <c r="AU27" s="459"/>
      <c r="AV27" s="459"/>
      <c r="AW27" s="459"/>
      <c r="AX27" s="460"/>
      <c r="AY27" s="502" t="s">
        <v>178</v>
      </c>
      <c r="AZ27" s="503"/>
      <c r="BA27" s="503"/>
      <c r="BB27" s="503"/>
      <c r="BC27" s="503"/>
      <c r="BD27" s="503"/>
      <c r="BE27" s="503"/>
      <c r="BF27" s="503"/>
      <c r="BG27" s="503"/>
      <c r="BH27" s="503"/>
      <c r="BI27" s="503"/>
      <c r="BJ27" s="503"/>
      <c r="BK27" s="503"/>
      <c r="BL27" s="503"/>
      <c r="BM27" s="504"/>
      <c r="BN27" s="526">
        <v>805996</v>
      </c>
      <c r="BO27" s="527"/>
      <c r="BP27" s="527"/>
      <c r="BQ27" s="527"/>
      <c r="BR27" s="527"/>
      <c r="BS27" s="527"/>
      <c r="BT27" s="527"/>
      <c r="BU27" s="528"/>
      <c r="BV27" s="526">
        <v>804362</v>
      </c>
      <c r="BW27" s="527"/>
      <c r="BX27" s="527"/>
      <c r="BY27" s="527"/>
      <c r="BZ27" s="527"/>
      <c r="CA27" s="527"/>
      <c r="CB27" s="527"/>
      <c r="CC27" s="528"/>
      <c r="CD27" s="13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19"/>
      <c r="B28" s="578"/>
      <c r="C28" s="554"/>
      <c r="D28" s="555"/>
      <c r="E28" s="457" t="s">
        <v>179</v>
      </c>
      <c r="F28" s="437"/>
      <c r="G28" s="437"/>
      <c r="H28" s="437"/>
      <c r="I28" s="437"/>
      <c r="J28" s="437"/>
      <c r="K28" s="438"/>
      <c r="L28" s="458">
        <v>1</v>
      </c>
      <c r="M28" s="459"/>
      <c r="N28" s="459"/>
      <c r="O28" s="459"/>
      <c r="P28" s="501"/>
      <c r="Q28" s="458">
        <v>3650</v>
      </c>
      <c r="R28" s="459"/>
      <c r="S28" s="459"/>
      <c r="T28" s="459"/>
      <c r="U28" s="459"/>
      <c r="V28" s="501"/>
      <c r="W28" s="553"/>
      <c r="X28" s="554"/>
      <c r="Y28" s="555"/>
      <c r="Z28" s="457" t="s">
        <v>180</v>
      </c>
      <c r="AA28" s="437"/>
      <c r="AB28" s="437"/>
      <c r="AC28" s="437"/>
      <c r="AD28" s="437"/>
      <c r="AE28" s="437"/>
      <c r="AF28" s="437"/>
      <c r="AG28" s="438"/>
      <c r="AH28" s="458" t="s">
        <v>174</v>
      </c>
      <c r="AI28" s="459"/>
      <c r="AJ28" s="459"/>
      <c r="AK28" s="459"/>
      <c r="AL28" s="501"/>
      <c r="AM28" s="458" t="s">
        <v>174</v>
      </c>
      <c r="AN28" s="459"/>
      <c r="AO28" s="459"/>
      <c r="AP28" s="459"/>
      <c r="AQ28" s="459"/>
      <c r="AR28" s="501"/>
      <c r="AS28" s="458" t="s">
        <v>174</v>
      </c>
      <c r="AT28" s="459"/>
      <c r="AU28" s="459"/>
      <c r="AV28" s="459"/>
      <c r="AW28" s="459"/>
      <c r="AX28" s="460"/>
      <c r="AY28" s="561" t="s">
        <v>181</v>
      </c>
      <c r="AZ28" s="562"/>
      <c r="BA28" s="562"/>
      <c r="BB28" s="563"/>
      <c r="BC28" s="367" t="s">
        <v>45</v>
      </c>
      <c r="BD28" s="368"/>
      <c r="BE28" s="368"/>
      <c r="BF28" s="368"/>
      <c r="BG28" s="368"/>
      <c r="BH28" s="368"/>
      <c r="BI28" s="368"/>
      <c r="BJ28" s="368"/>
      <c r="BK28" s="368"/>
      <c r="BL28" s="368"/>
      <c r="BM28" s="369"/>
      <c r="BN28" s="370">
        <v>3024192</v>
      </c>
      <c r="BO28" s="371"/>
      <c r="BP28" s="371"/>
      <c r="BQ28" s="371"/>
      <c r="BR28" s="371"/>
      <c r="BS28" s="371"/>
      <c r="BT28" s="371"/>
      <c r="BU28" s="372"/>
      <c r="BV28" s="370">
        <v>2952250</v>
      </c>
      <c r="BW28" s="371"/>
      <c r="BX28" s="371"/>
      <c r="BY28" s="371"/>
      <c r="BZ28" s="371"/>
      <c r="CA28" s="371"/>
      <c r="CB28" s="371"/>
      <c r="CC28" s="372"/>
      <c r="CD28" s="13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19"/>
      <c r="B29" s="578"/>
      <c r="C29" s="554"/>
      <c r="D29" s="555"/>
      <c r="E29" s="457" t="s">
        <v>182</v>
      </c>
      <c r="F29" s="437"/>
      <c r="G29" s="437"/>
      <c r="H29" s="437"/>
      <c r="I29" s="437"/>
      <c r="J29" s="437"/>
      <c r="K29" s="438"/>
      <c r="L29" s="458">
        <v>16</v>
      </c>
      <c r="M29" s="459"/>
      <c r="N29" s="459"/>
      <c r="O29" s="459"/>
      <c r="P29" s="501"/>
      <c r="Q29" s="458">
        <v>3400</v>
      </c>
      <c r="R29" s="459"/>
      <c r="S29" s="459"/>
      <c r="T29" s="459"/>
      <c r="U29" s="459"/>
      <c r="V29" s="501"/>
      <c r="W29" s="556"/>
      <c r="X29" s="557"/>
      <c r="Y29" s="558"/>
      <c r="Z29" s="457" t="s">
        <v>183</v>
      </c>
      <c r="AA29" s="437"/>
      <c r="AB29" s="437"/>
      <c r="AC29" s="437"/>
      <c r="AD29" s="437"/>
      <c r="AE29" s="437"/>
      <c r="AF29" s="437"/>
      <c r="AG29" s="438"/>
      <c r="AH29" s="458">
        <v>358</v>
      </c>
      <c r="AI29" s="459"/>
      <c r="AJ29" s="459"/>
      <c r="AK29" s="459"/>
      <c r="AL29" s="501"/>
      <c r="AM29" s="458">
        <v>1164848</v>
      </c>
      <c r="AN29" s="459"/>
      <c r="AO29" s="459"/>
      <c r="AP29" s="459"/>
      <c r="AQ29" s="459"/>
      <c r="AR29" s="501"/>
      <c r="AS29" s="458">
        <v>3254</v>
      </c>
      <c r="AT29" s="459"/>
      <c r="AU29" s="459"/>
      <c r="AV29" s="459"/>
      <c r="AW29" s="459"/>
      <c r="AX29" s="460"/>
      <c r="AY29" s="564"/>
      <c r="AZ29" s="565"/>
      <c r="BA29" s="565"/>
      <c r="BB29" s="566"/>
      <c r="BC29" s="441" t="s">
        <v>184</v>
      </c>
      <c r="BD29" s="442"/>
      <c r="BE29" s="442"/>
      <c r="BF29" s="442"/>
      <c r="BG29" s="442"/>
      <c r="BH29" s="442"/>
      <c r="BI29" s="442"/>
      <c r="BJ29" s="442"/>
      <c r="BK29" s="442"/>
      <c r="BL29" s="442"/>
      <c r="BM29" s="443"/>
      <c r="BN29" s="407">
        <v>1126139</v>
      </c>
      <c r="BO29" s="408"/>
      <c r="BP29" s="408"/>
      <c r="BQ29" s="408"/>
      <c r="BR29" s="408"/>
      <c r="BS29" s="408"/>
      <c r="BT29" s="408"/>
      <c r="BU29" s="409"/>
      <c r="BV29" s="407">
        <v>1106139</v>
      </c>
      <c r="BW29" s="408"/>
      <c r="BX29" s="408"/>
      <c r="BY29" s="408"/>
      <c r="BZ29" s="408"/>
      <c r="CA29" s="408"/>
      <c r="CB29" s="408"/>
      <c r="CC29" s="409"/>
      <c r="CD29" s="13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19"/>
      <c r="B30" s="579"/>
      <c r="C30" s="580"/>
      <c r="D30" s="581"/>
      <c r="E30" s="461"/>
      <c r="F30" s="462"/>
      <c r="G30" s="462"/>
      <c r="H30" s="462"/>
      <c r="I30" s="462"/>
      <c r="J30" s="462"/>
      <c r="K30" s="463"/>
      <c r="L30" s="571"/>
      <c r="M30" s="572"/>
      <c r="N30" s="572"/>
      <c r="O30" s="572"/>
      <c r="P30" s="573"/>
      <c r="Q30" s="571"/>
      <c r="R30" s="572"/>
      <c r="S30" s="572"/>
      <c r="T30" s="572"/>
      <c r="U30" s="572"/>
      <c r="V30" s="573"/>
      <c r="W30" s="574" t="s">
        <v>185</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47</v>
      </c>
      <c r="BD30" s="524"/>
      <c r="BE30" s="524"/>
      <c r="BF30" s="524"/>
      <c r="BG30" s="524"/>
      <c r="BH30" s="524"/>
      <c r="BI30" s="524"/>
      <c r="BJ30" s="524"/>
      <c r="BK30" s="524"/>
      <c r="BL30" s="524"/>
      <c r="BM30" s="525"/>
      <c r="BN30" s="526">
        <v>5195348</v>
      </c>
      <c r="BO30" s="527"/>
      <c r="BP30" s="527"/>
      <c r="BQ30" s="527"/>
      <c r="BR30" s="527"/>
      <c r="BS30" s="527"/>
      <c r="BT30" s="527"/>
      <c r="BU30" s="528"/>
      <c r="BV30" s="526">
        <v>5147853</v>
      </c>
      <c r="BW30" s="527"/>
      <c r="BX30" s="527"/>
      <c r="BY30" s="527"/>
      <c r="BZ30" s="527"/>
      <c r="CA30" s="527"/>
      <c r="CB30" s="527"/>
      <c r="CC30" s="528"/>
      <c r="CD30" s="135"/>
      <c r="CE30" s="136"/>
      <c r="CF30" s="136"/>
      <c r="CG30" s="136"/>
      <c r="CH30" s="136"/>
      <c r="CI30" s="136"/>
      <c r="CJ30" s="136"/>
      <c r="CK30" s="136"/>
      <c r="CL30" s="136"/>
      <c r="CM30" s="136"/>
      <c r="CN30" s="136"/>
      <c r="CO30" s="136"/>
      <c r="CP30" s="136"/>
      <c r="CQ30" s="136"/>
      <c r="CR30" s="136"/>
      <c r="CS30" s="137"/>
      <c r="CT30" s="138"/>
      <c r="CU30" s="139"/>
      <c r="CV30" s="139"/>
      <c r="CW30" s="139"/>
      <c r="CX30" s="139"/>
      <c r="CY30" s="139"/>
      <c r="CZ30" s="139"/>
      <c r="DA30" s="140"/>
      <c r="DB30" s="138"/>
      <c r="DC30" s="139"/>
      <c r="DD30" s="139"/>
      <c r="DE30" s="139"/>
      <c r="DF30" s="139"/>
      <c r="DG30" s="139"/>
      <c r="DH30" s="139"/>
      <c r="DI30" s="140"/>
    </row>
    <row r="31" spans="1:113" ht="13.5" customHeight="1" x14ac:dyDescent="0.15">
      <c r="A31" s="119"/>
      <c r="B31" s="141"/>
      <c r="DI31" s="142"/>
    </row>
    <row r="32" spans="1:113" ht="13.5" customHeight="1" x14ac:dyDescent="0.15">
      <c r="A32" s="119"/>
      <c r="B32" s="143"/>
      <c r="C32" s="570" t="s">
        <v>186</v>
      </c>
      <c r="D32" s="570"/>
      <c r="E32" s="570"/>
      <c r="F32" s="570"/>
      <c r="G32" s="570"/>
      <c r="H32" s="570"/>
      <c r="I32" s="570"/>
      <c r="J32" s="570"/>
      <c r="K32" s="570"/>
      <c r="L32" s="570"/>
      <c r="M32" s="570"/>
      <c r="N32" s="570"/>
      <c r="O32" s="570"/>
      <c r="P32" s="570"/>
      <c r="Q32" s="570"/>
      <c r="R32" s="570"/>
      <c r="S32" s="570"/>
      <c r="U32" s="411" t="s">
        <v>187</v>
      </c>
      <c r="V32" s="411"/>
      <c r="W32" s="411"/>
      <c r="X32" s="411"/>
      <c r="Y32" s="411"/>
      <c r="Z32" s="411"/>
      <c r="AA32" s="411"/>
      <c r="AB32" s="411"/>
      <c r="AC32" s="411"/>
      <c r="AD32" s="411"/>
      <c r="AE32" s="411"/>
      <c r="AF32" s="411"/>
      <c r="AG32" s="411"/>
      <c r="AH32" s="411"/>
      <c r="AI32" s="411"/>
      <c r="AJ32" s="411"/>
      <c r="AK32" s="411"/>
      <c r="AM32" s="411" t="s">
        <v>188</v>
      </c>
      <c r="AN32" s="411"/>
      <c r="AO32" s="411"/>
      <c r="AP32" s="411"/>
      <c r="AQ32" s="411"/>
      <c r="AR32" s="411"/>
      <c r="AS32" s="411"/>
      <c r="AT32" s="411"/>
      <c r="AU32" s="411"/>
      <c r="AV32" s="411"/>
      <c r="AW32" s="411"/>
      <c r="AX32" s="411"/>
      <c r="AY32" s="411"/>
      <c r="AZ32" s="411"/>
      <c r="BA32" s="411"/>
      <c r="BB32" s="411"/>
      <c r="BC32" s="411"/>
      <c r="BE32" s="411" t="s">
        <v>189</v>
      </c>
      <c r="BF32" s="411"/>
      <c r="BG32" s="411"/>
      <c r="BH32" s="411"/>
      <c r="BI32" s="411"/>
      <c r="BJ32" s="411"/>
      <c r="BK32" s="411"/>
      <c r="BL32" s="411"/>
      <c r="BM32" s="411"/>
      <c r="BN32" s="411"/>
      <c r="BO32" s="411"/>
      <c r="BP32" s="411"/>
      <c r="BQ32" s="411"/>
      <c r="BR32" s="411"/>
      <c r="BS32" s="411"/>
      <c r="BT32" s="411"/>
      <c r="BU32" s="411"/>
      <c r="BW32" s="411" t="s">
        <v>190</v>
      </c>
      <c r="BX32" s="411"/>
      <c r="BY32" s="411"/>
      <c r="BZ32" s="411"/>
      <c r="CA32" s="411"/>
      <c r="CB32" s="411"/>
      <c r="CC32" s="411"/>
      <c r="CD32" s="411"/>
      <c r="CE32" s="411"/>
      <c r="CF32" s="411"/>
      <c r="CG32" s="411"/>
      <c r="CH32" s="411"/>
      <c r="CI32" s="411"/>
      <c r="CJ32" s="411"/>
      <c r="CK32" s="411"/>
      <c r="CL32" s="411"/>
      <c r="CM32" s="411"/>
      <c r="CO32" s="411" t="s">
        <v>191</v>
      </c>
      <c r="CP32" s="411"/>
      <c r="CQ32" s="411"/>
      <c r="CR32" s="411"/>
      <c r="CS32" s="411"/>
      <c r="CT32" s="411"/>
      <c r="CU32" s="411"/>
      <c r="CV32" s="411"/>
      <c r="CW32" s="411"/>
      <c r="CX32" s="411"/>
      <c r="CY32" s="411"/>
      <c r="CZ32" s="411"/>
      <c r="DA32" s="411"/>
      <c r="DB32" s="411"/>
      <c r="DC32" s="411"/>
      <c r="DD32" s="411"/>
      <c r="DE32" s="411"/>
      <c r="DI32" s="142"/>
    </row>
    <row r="33" spans="1:113" ht="13.5" customHeight="1" x14ac:dyDescent="0.15">
      <c r="A33" s="119"/>
      <c r="B33" s="143"/>
      <c r="C33" s="431" t="s">
        <v>192</v>
      </c>
      <c r="D33" s="431"/>
      <c r="E33" s="396" t="s">
        <v>193</v>
      </c>
      <c r="F33" s="396"/>
      <c r="G33" s="396"/>
      <c r="H33" s="396"/>
      <c r="I33" s="396"/>
      <c r="J33" s="396"/>
      <c r="K33" s="396"/>
      <c r="L33" s="396"/>
      <c r="M33" s="396"/>
      <c r="N33" s="396"/>
      <c r="O33" s="396"/>
      <c r="P33" s="396"/>
      <c r="Q33" s="396"/>
      <c r="R33" s="396"/>
      <c r="S33" s="396"/>
      <c r="T33" s="144"/>
      <c r="U33" s="431" t="s">
        <v>194</v>
      </c>
      <c r="V33" s="431"/>
      <c r="W33" s="396" t="s">
        <v>193</v>
      </c>
      <c r="X33" s="396"/>
      <c r="Y33" s="396"/>
      <c r="Z33" s="396"/>
      <c r="AA33" s="396"/>
      <c r="AB33" s="396"/>
      <c r="AC33" s="396"/>
      <c r="AD33" s="396"/>
      <c r="AE33" s="396"/>
      <c r="AF33" s="396"/>
      <c r="AG33" s="396"/>
      <c r="AH33" s="396"/>
      <c r="AI33" s="396"/>
      <c r="AJ33" s="396"/>
      <c r="AK33" s="396"/>
      <c r="AL33" s="144"/>
      <c r="AM33" s="431" t="s">
        <v>194</v>
      </c>
      <c r="AN33" s="431"/>
      <c r="AO33" s="396" t="s">
        <v>193</v>
      </c>
      <c r="AP33" s="396"/>
      <c r="AQ33" s="396"/>
      <c r="AR33" s="396"/>
      <c r="AS33" s="396"/>
      <c r="AT33" s="396"/>
      <c r="AU33" s="396"/>
      <c r="AV33" s="396"/>
      <c r="AW33" s="396"/>
      <c r="AX33" s="396"/>
      <c r="AY33" s="396"/>
      <c r="AZ33" s="396"/>
      <c r="BA33" s="396"/>
      <c r="BB33" s="396"/>
      <c r="BC33" s="396"/>
      <c r="BD33" s="145"/>
      <c r="BE33" s="396" t="s">
        <v>195</v>
      </c>
      <c r="BF33" s="396"/>
      <c r="BG33" s="396" t="s">
        <v>196</v>
      </c>
      <c r="BH33" s="396"/>
      <c r="BI33" s="396"/>
      <c r="BJ33" s="396"/>
      <c r="BK33" s="396"/>
      <c r="BL33" s="396"/>
      <c r="BM33" s="396"/>
      <c r="BN33" s="396"/>
      <c r="BO33" s="396"/>
      <c r="BP33" s="396"/>
      <c r="BQ33" s="396"/>
      <c r="BR33" s="396"/>
      <c r="BS33" s="396"/>
      <c r="BT33" s="396"/>
      <c r="BU33" s="396"/>
      <c r="BV33" s="145"/>
      <c r="BW33" s="431" t="s">
        <v>195</v>
      </c>
      <c r="BX33" s="431"/>
      <c r="BY33" s="396" t="s">
        <v>197</v>
      </c>
      <c r="BZ33" s="396"/>
      <c r="CA33" s="396"/>
      <c r="CB33" s="396"/>
      <c r="CC33" s="396"/>
      <c r="CD33" s="396"/>
      <c r="CE33" s="396"/>
      <c r="CF33" s="396"/>
      <c r="CG33" s="396"/>
      <c r="CH33" s="396"/>
      <c r="CI33" s="396"/>
      <c r="CJ33" s="396"/>
      <c r="CK33" s="396"/>
      <c r="CL33" s="396"/>
      <c r="CM33" s="396"/>
      <c r="CN33" s="144"/>
      <c r="CO33" s="431" t="s">
        <v>194</v>
      </c>
      <c r="CP33" s="431"/>
      <c r="CQ33" s="396" t="s">
        <v>198</v>
      </c>
      <c r="CR33" s="396"/>
      <c r="CS33" s="396"/>
      <c r="CT33" s="396"/>
      <c r="CU33" s="396"/>
      <c r="CV33" s="396"/>
      <c r="CW33" s="396"/>
      <c r="CX33" s="396"/>
      <c r="CY33" s="396"/>
      <c r="CZ33" s="396"/>
      <c r="DA33" s="396"/>
      <c r="DB33" s="396"/>
      <c r="DC33" s="396"/>
      <c r="DD33" s="396"/>
      <c r="DE33" s="396"/>
      <c r="DF33" s="144"/>
      <c r="DG33" s="596" t="s">
        <v>199</v>
      </c>
      <c r="DH33" s="596"/>
      <c r="DI33" s="146"/>
    </row>
    <row r="34" spans="1:113" ht="32.25" customHeight="1" x14ac:dyDescent="0.15">
      <c r="A34" s="119"/>
      <c r="B34" s="14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1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1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19"/>
      <c r="BE34" s="597">
        <f>IF(BG34="","",MAX(C34:D43,U34:V43,AM34:AN43)+1)</f>
        <v>7</v>
      </c>
      <c r="BF34" s="597"/>
      <c r="BG34" s="598" t="str">
        <f>IF('各会計、関係団体の財政状況及び健全化判断比率'!B33="","",'各会計、関係団体の財政状況及び健全化判断比率'!B33)</f>
        <v>浄化槽整備推進事業特別会計</v>
      </c>
      <c r="BH34" s="598"/>
      <c r="BI34" s="598"/>
      <c r="BJ34" s="598"/>
      <c r="BK34" s="598"/>
      <c r="BL34" s="598"/>
      <c r="BM34" s="598"/>
      <c r="BN34" s="598"/>
      <c r="BO34" s="598"/>
      <c r="BP34" s="598"/>
      <c r="BQ34" s="598"/>
      <c r="BR34" s="598"/>
      <c r="BS34" s="598"/>
      <c r="BT34" s="598"/>
      <c r="BU34" s="598"/>
      <c r="BV34" s="119"/>
      <c r="BW34" s="597">
        <f>IF(BY34="","",MAX(C34:D43,U34:V43,AM34:AN43,BE34:BF43)+1)</f>
        <v>9</v>
      </c>
      <c r="BX34" s="597"/>
      <c r="BY34" s="598" t="str">
        <f>IF('各会計、関係団体の財政状況及び健全化判断比率'!B68="","",'各会計、関係団体の財政状況及び健全化判断比率'!B68)</f>
        <v>臼津広域連合</v>
      </c>
      <c r="BZ34" s="598"/>
      <c r="CA34" s="598"/>
      <c r="CB34" s="598"/>
      <c r="CC34" s="598"/>
      <c r="CD34" s="598"/>
      <c r="CE34" s="598"/>
      <c r="CF34" s="598"/>
      <c r="CG34" s="598"/>
      <c r="CH34" s="598"/>
      <c r="CI34" s="598"/>
      <c r="CJ34" s="598"/>
      <c r="CK34" s="598"/>
      <c r="CL34" s="598"/>
      <c r="CM34" s="598"/>
      <c r="CN34" s="119"/>
      <c r="CO34" s="597">
        <f>IF(CQ34="","",MAX(C34:D43,U34:V43,AM34:AN43,BE34:BF43,BW34:BX43)+1)</f>
        <v>14</v>
      </c>
      <c r="CP34" s="597"/>
      <c r="CQ34" s="598" t="str">
        <f>IF('各会計、関係団体の財政状況及び健全化判断比率'!BS7="","",'各会計、関係団体の財政状況及び健全化判断比率'!BS7)</f>
        <v>臼杵市環境保全型農林振興公社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46"/>
    </row>
    <row r="35" spans="1:113" ht="32.25" customHeight="1" x14ac:dyDescent="0.15">
      <c r="A35" s="119"/>
      <c r="B35" s="14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1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1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19"/>
      <c r="BE35" s="597">
        <f t="shared" ref="BE35:BE43" si="1">IF(BG35="","",BE34+1)</f>
        <v>8</v>
      </c>
      <c r="BF35" s="597"/>
      <c r="BG35" s="598" t="str">
        <f>IF('各会計、関係団体の財政状況及び健全化判断比率'!B34="","",'各会計、関係団体の財政状況及び健全化判断比率'!B34)</f>
        <v>臼杵石仏特別会計</v>
      </c>
      <c r="BH35" s="598"/>
      <c r="BI35" s="598"/>
      <c r="BJ35" s="598"/>
      <c r="BK35" s="598"/>
      <c r="BL35" s="598"/>
      <c r="BM35" s="598"/>
      <c r="BN35" s="598"/>
      <c r="BO35" s="598"/>
      <c r="BP35" s="598"/>
      <c r="BQ35" s="598"/>
      <c r="BR35" s="598"/>
      <c r="BS35" s="598"/>
      <c r="BT35" s="598"/>
      <c r="BU35" s="598"/>
      <c r="BV35" s="119"/>
      <c r="BW35" s="597">
        <f t="shared" ref="BW35:BW43" si="2">IF(BY35="","",BW34+1)</f>
        <v>10</v>
      </c>
      <c r="BX35" s="597"/>
      <c r="BY35" s="598" t="str">
        <f>IF('各会計、関係団体の財政状況及び健全化判断比率'!B69="","",'各会計、関係団体の財政状況及び健全化判断比率'!B69)</f>
        <v>大分県交通災害共済組合（交通災害共済事業会計）</v>
      </c>
      <c r="BZ35" s="598"/>
      <c r="CA35" s="598"/>
      <c r="CB35" s="598"/>
      <c r="CC35" s="598"/>
      <c r="CD35" s="598"/>
      <c r="CE35" s="598"/>
      <c r="CF35" s="598"/>
      <c r="CG35" s="598"/>
      <c r="CH35" s="598"/>
      <c r="CI35" s="598"/>
      <c r="CJ35" s="598"/>
      <c r="CK35" s="598"/>
      <c r="CL35" s="598"/>
      <c r="CM35" s="598"/>
      <c r="CN35" s="119"/>
      <c r="CO35" s="597">
        <f t="shared" ref="CO35:CO43" si="3">IF(CQ35="","",CO34+1)</f>
        <v>15</v>
      </c>
      <c r="CP35" s="597"/>
      <c r="CQ35" s="598" t="str">
        <f>IF('各会計、関係団体の財政状況及び健全化判断比率'!BS8="","",'各会計、関係団体の財政状況及び健全化判断比率'!BS8)</f>
        <v>株式会社　まちづくり臼杵</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46"/>
    </row>
    <row r="36" spans="1:113" ht="32.25" customHeight="1" x14ac:dyDescent="0.15">
      <c r="A36" s="119"/>
      <c r="B36" s="14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1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19"/>
      <c r="AM36" s="597" t="str">
        <f t="shared" si="0"/>
        <v/>
      </c>
      <c r="AN36" s="597"/>
      <c r="AO36" s="598"/>
      <c r="AP36" s="598"/>
      <c r="AQ36" s="598"/>
      <c r="AR36" s="598"/>
      <c r="AS36" s="598"/>
      <c r="AT36" s="598"/>
      <c r="AU36" s="598"/>
      <c r="AV36" s="598"/>
      <c r="AW36" s="598"/>
      <c r="AX36" s="598"/>
      <c r="AY36" s="598"/>
      <c r="AZ36" s="598"/>
      <c r="BA36" s="598"/>
      <c r="BB36" s="598"/>
      <c r="BC36" s="598"/>
      <c r="BD36" s="119"/>
      <c r="BE36" s="597" t="str">
        <f t="shared" si="1"/>
        <v/>
      </c>
      <c r="BF36" s="597"/>
      <c r="BG36" s="598"/>
      <c r="BH36" s="598"/>
      <c r="BI36" s="598"/>
      <c r="BJ36" s="598"/>
      <c r="BK36" s="598"/>
      <c r="BL36" s="598"/>
      <c r="BM36" s="598"/>
      <c r="BN36" s="598"/>
      <c r="BO36" s="598"/>
      <c r="BP36" s="598"/>
      <c r="BQ36" s="598"/>
      <c r="BR36" s="598"/>
      <c r="BS36" s="598"/>
      <c r="BT36" s="598"/>
      <c r="BU36" s="598"/>
      <c r="BV36" s="119"/>
      <c r="BW36" s="597">
        <f t="shared" si="2"/>
        <v>11</v>
      </c>
      <c r="BX36" s="597"/>
      <c r="BY36" s="598" t="str">
        <f>IF('各会計、関係団体の財政状況及び健全化判断比率'!B70="","",'各会計、関係団体の財政状況及び健全化判断比率'!B70)</f>
        <v>大分県市町村会館管理組合</v>
      </c>
      <c r="BZ36" s="598"/>
      <c r="CA36" s="598"/>
      <c r="CB36" s="598"/>
      <c r="CC36" s="598"/>
      <c r="CD36" s="598"/>
      <c r="CE36" s="598"/>
      <c r="CF36" s="598"/>
      <c r="CG36" s="598"/>
      <c r="CH36" s="598"/>
      <c r="CI36" s="598"/>
      <c r="CJ36" s="598"/>
      <c r="CK36" s="598"/>
      <c r="CL36" s="598"/>
      <c r="CM36" s="598"/>
      <c r="CN36" s="11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46"/>
    </row>
    <row r="37" spans="1:113" ht="32.25" customHeight="1" x14ac:dyDescent="0.15">
      <c r="A37" s="119"/>
      <c r="B37" s="14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19"/>
      <c r="U37" s="597" t="str">
        <f t="shared" si="4"/>
        <v/>
      </c>
      <c r="V37" s="597"/>
      <c r="W37" s="598"/>
      <c r="X37" s="598"/>
      <c r="Y37" s="598"/>
      <c r="Z37" s="598"/>
      <c r="AA37" s="598"/>
      <c r="AB37" s="598"/>
      <c r="AC37" s="598"/>
      <c r="AD37" s="598"/>
      <c r="AE37" s="598"/>
      <c r="AF37" s="598"/>
      <c r="AG37" s="598"/>
      <c r="AH37" s="598"/>
      <c r="AI37" s="598"/>
      <c r="AJ37" s="598"/>
      <c r="AK37" s="598"/>
      <c r="AL37" s="119"/>
      <c r="AM37" s="597" t="str">
        <f t="shared" si="0"/>
        <v/>
      </c>
      <c r="AN37" s="597"/>
      <c r="AO37" s="598"/>
      <c r="AP37" s="598"/>
      <c r="AQ37" s="598"/>
      <c r="AR37" s="598"/>
      <c r="AS37" s="598"/>
      <c r="AT37" s="598"/>
      <c r="AU37" s="598"/>
      <c r="AV37" s="598"/>
      <c r="AW37" s="598"/>
      <c r="AX37" s="598"/>
      <c r="AY37" s="598"/>
      <c r="AZ37" s="598"/>
      <c r="BA37" s="598"/>
      <c r="BB37" s="598"/>
      <c r="BC37" s="598"/>
      <c r="BD37" s="119"/>
      <c r="BE37" s="597" t="str">
        <f t="shared" si="1"/>
        <v/>
      </c>
      <c r="BF37" s="597"/>
      <c r="BG37" s="598"/>
      <c r="BH37" s="598"/>
      <c r="BI37" s="598"/>
      <c r="BJ37" s="598"/>
      <c r="BK37" s="598"/>
      <c r="BL37" s="598"/>
      <c r="BM37" s="598"/>
      <c r="BN37" s="598"/>
      <c r="BO37" s="598"/>
      <c r="BP37" s="598"/>
      <c r="BQ37" s="598"/>
      <c r="BR37" s="598"/>
      <c r="BS37" s="598"/>
      <c r="BT37" s="598"/>
      <c r="BU37" s="598"/>
      <c r="BV37" s="119"/>
      <c r="BW37" s="597">
        <f t="shared" si="2"/>
        <v>12</v>
      </c>
      <c r="BX37" s="597"/>
      <c r="BY37" s="598" t="str">
        <f>IF('各会計、関係団体の財政状況及び健全化判断比率'!B71="","",'各会計、関係団体の財政状況及び健全化判断比率'!B71)</f>
        <v>大分県後期高齢者医療広域連合（普通会計）</v>
      </c>
      <c r="BZ37" s="598"/>
      <c r="CA37" s="598"/>
      <c r="CB37" s="598"/>
      <c r="CC37" s="598"/>
      <c r="CD37" s="598"/>
      <c r="CE37" s="598"/>
      <c r="CF37" s="598"/>
      <c r="CG37" s="598"/>
      <c r="CH37" s="598"/>
      <c r="CI37" s="598"/>
      <c r="CJ37" s="598"/>
      <c r="CK37" s="598"/>
      <c r="CL37" s="598"/>
      <c r="CM37" s="598"/>
      <c r="CN37" s="11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46"/>
    </row>
    <row r="38" spans="1:113" ht="32.25" customHeight="1" x14ac:dyDescent="0.15">
      <c r="A38" s="119"/>
      <c r="B38" s="14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19"/>
      <c r="U38" s="597" t="str">
        <f t="shared" si="4"/>
        <v/>
      </c>
      <c r="V38" s="597"/>
      <c r="W38" s="598"/>
      <c r="X38" s="598"/>
      <c r="Y38" s="598"/>
      <c r="Z38" s="598"/>
      <c r="AA38" s="598"/>
      <c r="AB38" s="598"/>
      <c r="AC38" s="598"/>
      <c r="AD38" s="598"/>
      <c r="AE38" s="598"/>
      <c r="AF38" s="598"/>
      <c r="AG38" s="598"/>
      <c r="AH38" s="598"/>
      <c r="AI38" s="598"/>
      <c r="AJ38" s="598"/>
      <c r="AK38" s="598"/>
      <c r="AL38" s="119"/>
      <c r="AM38" s="597" t="str">
        <f t="shared" si="0"/>
        <v/>
      </c>
      <c r="AN38" s="597"/>
      <c r="AO38" s="598"/>
      <c r="AP38" s="598"/>
      <c r="AQ38" s="598"/>
      <c r="AR38" s="598"/>
      <c r="AS38" s="598"/>
      <c r="AT38" s="598"/>
      <c r="AU38" s="598"/>
      <c r="AV38" s="598"/>
      <c r="AW38" s="598"/>
      <c r="AX38" s="598"/>
      <c r="AY38" s="598"/>
      <c r="AZ38" s="598"/>
      <c r="BA38" s="598"/>
      <c r="BB38" s="598"/>
      <c r="BC38" s="598"/>
      <c r="BD38" s="119"/>
      <c r="BE38" s="597" t="str">
        <f t="shared" si="1"/>
        <v/>
      </c>
      <c r="BF38" s="597"/>
      <c r="BG38" s="598"/>
      <c r="BH38" s="598"/>
      <c r="BI38" s="598"/>
      <c r="BJ38" s="598"/>
      <c r="BK38" s="598"/>
      <c r="BL38" s="598"/>
      <c r="BM38" s="598"/>
      <c r="BN38" s="598"/>
      <c r="BO38" s="598"/>
      <c r="BP38" s="598"/>
      <c r="BQ38" s="598"/>
      <c r="BR38" s="598"/>
      <c r="BS38" s="598"/>
      <c r="BT38" s="598"/>
      <c r="BU38" s="598"/>
      <c r="BV38" s="119"/>
      <c r="BW38" s="597">
        <f t="shared" si="2"/>
        <v>13</v>
      </c>
      <c r="BX38" s="597"/>
      <c r="BY38" s="598" t="str">
        <f>IF('各会計、関係団体の財政状況及び健全化判断比率'!B72="","",'各会計、関係団体の財政状況及び健全化判断比率'!B72)</f>
        <v>大分県後期高齢者医療広域連合（後期高齢者医療事業会計）</v>
      </c>
      <c r="BZ38" s="598"/>
      <c r="CA38" s="598"/>
      <c r="CB38" s="598"/>
      <c r="CC38" s="598"/>
      <c r="CD38" s="598"/>
      <c r="CE38" s="598"/>
      <c r="CF38" s="598"/>
      <c r="CG38" s="598"/>
      <c r="CH38" s="598"/>
      <c r="CI38" s="598"/>
      <c r="CJ38" s="598"/>
      <c r="CK38" s="598"/>
      <c r="CL38" s="598"/>
      <c r="CM38" s="598"/>
      <c r="CN38" s="11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46"/>
    </row>
    <row r="39" spans="1:113" ht="32.25" customHeight="1" x14ac:dyDescent="0.15">
      <c r="A39" s="119"/>
      <c r="B39" s="14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19"/>
      <c r="U39" s="597" t="str">
        <f t="shared" si="4"/>
        <v/>
      </c>
      <c r="V39" s="597"/>
      <c r="W39" s="598"/>
      <c r="X39" s="598"/>
      <c r="Y39" s="598"/>
      <c r="Z39" s="598"/>
      <c r="AA39" s="598"/>
      <c r="AB39" s="598"/>
      <c r="AC39" s="598"/>
      <c r="AD39" s="598"/>
      <c r="AE39" s="598"/>
      <c r="AF39" s="598"/>
      <c r="AG39" s="598"/>
      <c r="AH39" s="598"/>
      <c r="AI39" s="598"/>
      <c r="AJ39" s="598"/>
      <c r="AK39" s="598"/>
      <c r="AL39" s="119"/>
      <c r="AM39" s="597" t="str">
        <f t="shared" si="0"/>
        <v/>
      </c>
      <c r="AN39" s="597"/>
      <c r="AO39" s="598"/>
      <c r="AP39" s="598"/>
      <c r="AQ39" s="598"/>
      <c r="AR39" s="598"/>
      <c r="AS39" s="598"/>
      <c r="AT39" s="598"/>
      <c r="AU39" s="598"/>
      <c r="AV39" s="598"/>
      <c r="AW39" s="598"/>
      <c r="AX39" s="598"/>
      <c r="AY39" s="598"/>
      <c r="AZ39" s="598"/>
      <c r="BA39" s="598"/>
      <c r="BB39" s="598"/>
      <c r="BC39" s="598"/>
      <c r="BD39" s="119"/>
      <c r="BE39" s="597" t="str">
        <f t="shared" si="1"/>
        <v/>
      </c>
      <c r="BF39" s="597"/>
      <c r="BG39" s="598"/>
      <c r="BH39" s="598"/>
      <c r="BI39" s="598"/>
      <c r="BJ39" s="598"/>
      <c r="BK39" s="598"/>
      <c r="BL39" s="598"/>
      <c r="BM39" s="598"/>
      <c r="BN39" s="598"/>
      <c r="BO39" s="598"/>
      <c r="BP39" s="598"/>
      <c r="BQ39" s="598"/>
      <c r="BR39" s="598"/>
      <c r="BS39" s="598"/>
      <c r="BT39" s="598"/>
      <c r="BU39" s="598"/>
      <c r="BV39" s="11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1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46"/>
    </row>
    <row r="40" spans="1:113" ht="32.25" customHeight="1" x14ac:dyDescent="0.15">
      <c r="A40" s="119"/>
      <c r="B40" s="14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19"/>
      <c r="U40" s="597" t="str">
        <f t="shared" si="4"/>
        <v/>
      </c>
      <c r="V40" s="597"/>
      <c r="W40" s="598"/>
      <c r="X40" s="598"/>
      <c r="Y40" s="598"/>
      <c r="Z40" s="598"/>
      <c r="AA40" s="598"/>
      <c r="AB40" s="598"/>
      <c r="AC40" s="598"/>
      <c r="AD40" s="598"/>
      <c r="AE40" s="598"/>
      <c r="AF40" s="598"/>
      <c r="AG40" s="598"/>
      <c r="AH40" s="598"/>
      <c r="AI40" s="598"/>
      <c r="AJ40" s="598"/>
      <c r="AK40" s="598"/>
      <c r="AL40" s="119"/>
      <c r="AM40" s="597" t="str">
        <f t="shared" si="0"/>
        <v/>
      </c>
      <c r="AN40" s="597"/>
      <c r="AO40" s="598"/>
      <c r="AP40" s="598"/>
      <c r="AQ40" s="598"/>
      <c r="AR40" s="598"/>
      <c r="AS40" s="598"/>
      <c r="AT40" s="598"/>
      <c r="AU40" s="598"/>
      <c r="AV40" s="598"/>
      <c r="AW40" s="598"/>
      <c r="AX40" s="598"/>
      <c r="AY40" s="598"/>
      <c r="AZ40" s="598"/>
      <c r="BA40" s="598"/>
      <c r="BB40" s="598"/>
      <c r="BC40" s="598"/>
      <c r="BD40" s="119"/>
      <c r="BE40" s="597" t="str">
        <f t="shared" si="1"/>
        <v/>
      </c>
      <c r="BF40" s="597"/>
      <c r="BG40" s="598"/>
      <c r="BH40" s="598"/>
      <c r="BI40" s="598"/>
      <c r="BJ40" s="598"/>
      <c r="BK40" s="598"/>
      <c r="BL40" s="598"/>
      <c r="BM40" s="598"/>
      <c r="BN40" s="598"/>
      <c r="BO40" s="598"/>
      <c r="BP40" s="598"/>
      <c r="BQ40" s="598"/>
      <c r="BR40" s="598"/>
      <c r="BS40" s="598"/>
      <c r="BT40" s="598"/>
      <c r="BU40" s="598"/>
      <c r="BV40" s="11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1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46"/>
    </row>
    <row r="41" spans="1:113" ht="32.25" customHeight="1" x14ac:dyDescent="0.15">
      <c r="A41" s="119"/>
      <c r="B41" s="14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19"/>
      <c r="U41" s="597" t="str">
        <f t="shared" si="4"/>
        <v/>
      </c>
      <c r="V41" s="597"/>
      <c r="W41" s="598"/>
      <c r="X41" s="598"/>
      <c r="Y41" s="598"/>
      <c r="Z41" s="598"/>
      <c r="AA41" s="598"/>
      <c r="AB41" s="598"/>
      <c r="AC41" s="598"/>
      <c r="AD41" s="598"/>
      <c r="AE41" s="598"/>
      <c r="AF41" s="598"/>
      <c r="AG41" s="598"/>
      <c r="AH41" s="598"/>
      <c r="AI41" s="598"/>
      <c r="AJ41" s="598"/>
      <c r="AK41" s="598"/>
      <c r="AL41" s="119"/>
      <c r="AM41" s="597" t="str">
        <f t="shared" si="0"/>
        <v/>
      </c>
      <c r="AN41" s="597"/>
      <c r="AO41" s="598"/>
      <c r="AP41" s="598"/>
      <c r="AQ41" s="598"/>
      <c r="AR41" s="598"/>
      <c r="AS41" s="598"/>
      <c r="AT41" s="598"/>
      <c r="AU41" s="598"/>
      <c r="AV41" s="598"/>
      <c r="AW41" s="598"/>
      <c r="AX41" s="598"/>
      <c r="AY41" s="598"/>
      <c r="AZ41" s="598"/>
      <c r="BA41" s="598"/>
      <c r="BB41" s="598"/>
      <c r="BC41" s="598"/>
      <c r="BD41" s="119"/>
      <c r="BE41" s="597" t="str">
        <f t="shared" si="1"/>
        <v/>
      </c>
      <c r="BF41" s="597"/>
      <c r="BG41" s="598"/>
      <c r="BH41" s="598"/>
      <c r="BI41" s="598"/>
      <c r="BJ41" s="598"/>
      <c r="BK41" s="598"/>
      <c r="BL41" s="598"/>
      <c r="BM41" s="598"/>
      <c r="BN41" s="598"/>
      <c r="BO41" s="598"/>
      <c r="BP41" s="598"/>
      <c r="BQ41" s="598"/>
      <c r="BR41" s="598"/>
      <c r="BS41" s="598"/>
      <c r="BT41" s="598"/>
      <c r="BU41" s="598"/>
      <c r="BV41" s="11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1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46"/>
    </row>
    <row r="42" spans="1:113" ht="32.25" customHeight="1" x14ac:dyDescent="0.15">
      <c r="B42" s="14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19"/>
      <c r="U42" s="597" t="str">
        <f t="shared" si="4"/>
        <v/>
      </c>
      <c r="V42" s="597"/>
      <c r="W42" s="598"/>
      <c r="X42" s="598"/>
      <c r="Y42" s="598"/>
      <c r="Z42" s="598"/>
      <c r="AA42" s="598"/>
      <c r="AB42" s="598"/>
      <c r="AC42" s="598"/>
      <c r="AD42" s="598"/>
      <c r="AE42" s="598"/>
      <c r="AF42" s="598"/>
      <c r="AG42" s="598"/>
      <c r="AH42" s="598"/>
      <c r="AI42" s="598"/>
      <c r="AJ42" s="598"/>
      <c r="AK42" s="598"/>
      <c r="AL42" s="119"/>
      <c r="AM42" s="597" t="str">
        <f t="shared" si="0"/>
        <v/>
      </c>
      <c r="AN42" s="597"/>
      <c r="AO42" s="598"/>
      <c r="AP42" s="598"/>
      <c r="AQ42" s="598"/>
      <c r="AR42" s="598"/>
      <c r="AS42" s="598"/>
      <c r="AT42" s="598"/>
      <c r="AU42" s="598"/>
      <c r="AV42" s="598"/>
      <c r="AW42" s="598"/>
      <c r="AX42" s="598"/>
      <c r="AY42" s="598"/>
      <c r="AZ42" s="598"/>
      <c r="BA42" s="598"/>
      <c r="BB42" s="598"/>
      <c r="BC42" s="598"/>
      <c r="BD42" s="119"/>
      <c r="BE42" s="597" t="str">
        <f t="shared" si="1"/>
        <v/>
      </c>
      <c r="BF42" s="597"/>
      <c r="BG42" s="598"/>
      <c r="BH42" s="598"/>
      <c r="BI42" s="598"/>
      <c r="BJ42" s="598"/>
      <c r="BK42" s="598"/>
      <c r="BL42" s="598"/>
      <c r="BM42" s="598"/>
      <c r="BN42" s="598"/>
      <c r="BO42" s="598"/>
      <c r="BP42" s="598"/>
      <c r="BQ42" s="598"/>
      <c r="BR42" s="598"/>
      <c r="BS42" s="598"/>
      <c r="BT42" s="598"/>
      <c r="BU42" s="598"/>
      <c r="BV42" s="11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1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46"/>
    </row>
    <row r="43" spans="1:113" ht="32.25" customHeight="1" x14ac:dyDescent="0.15">
      <c r="B43" s="14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19"/>
      <c r="U43" s="597" t="str">
        <f t="shared" si="4"/>
        <v/>
      </c>
      <c r="V43" s="597"/>
      <c r="W43" s="598"/>
      <c r="X43" s="598"/>
      <c r="Y43" s="598"/>
      <c r="Z43" s="598"/>
      <c r="AA43" s="598"/>
      <c r="AB43" s="598"/>
      <c r="AC43" s="598"/>
      <c r="AD43" s="598"/>
      <c r="AE43" s="598"/>
      <c r="AF43" s="598"/>
      <c r="AG43" s="598"/>
      <c r="AH43" s="598"/>
      <c r="AI43" s="598"/>
      <c r="AJ43" s="598"/>
      <c r="AK43" s="598"/>
      <c r="AL43" s="119"/>
      <c r="AM43" s="597" t="str">
        <f t="shared" si="0"/>
        <v/>
      </c>
      <c r="AN43" s="597"/>
      <c r="AO43" s="598"/>
      <c r="AP43" s="598"/>
      <c r="AQ43" s="598"/>
      <c r="AR43" s="598"/>
      <c r="AS43" s="598"/>
      <c r="AT43" s="598"/>
      <c r="AU43" s="598"/>
      <c r="AV43" s="598"/>
      <c r="AW43" s="598"/>
      <c r="AX43" s="598"/>
      <c r="AY43" s="598"/>
      <c r="AZ43" s="598"/>
      <c r="BA43" s="598"/>
      <c r="BB43" s="598"/>
      <c r="BC43" s="598"/>
      <c r="BD43" s="119"/>
      <c r="BE43" s="597" t="str">
        <f t="shared" si="1"/>
        <v/>
      </c>
      <c r="BF43" s="597"/>
      <c r="BG43" s="598"/>
      <c r="BH43" s="598"/>
      <c r="BI43" s="598"/>
      <c r="BJ43" s="598"/>
      <c r="BK43" s="598"/>
      <c r="BL43" s="598"/>
      <c r="BM43" s="598"/>
      <c r="BN43" s="598"/>
      <c r="BO43" s="598"/>
      <c r="BP43" s="598"/>
      <c r="BQ43" s="598"/>
      <c r="BR43" s="598"/>
      <c r="BS43" s="598"/>
      <c r="BT43" s="598"/>
      <c r="BU43" s="598"/>
      <c r="BV43" s="11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1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46"/>
    </row>
    <row r="44" spans="1:113" ht="13.5" customHeight="1" thickBot="1" x14ac:dyDescent="0.2">
      <c r="B44" s="147"/>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c r="BI44" s="148"/>
      <c r="BJ44" s="148"/>
      <c r="BK44" s="148"/>
      <c r="BL44" s="148"/>
      <c r="BM44" s="148"/>
      <c r="BN44" s="148"/>
      <c r="BO44" s="148"/>
      <c r="BP44" s="148"/>
      <c r="BQ44" s="148"/>
      <c r="BR44" s="148"/>
      <c r="BS44" s="148"/>
      <c r="BT44" s="148"/>
      <c r="BU44" s="148"/>
      <c r="BV44" s="148"/>
      <c r="BW44" s="148"/>
      <c r="BX44" s="148"/>
      <c r="BY44" s="148"/>
      <c r="BZ44" s="148"/>
      <c r="CA44" s="148"/>
      <c r="CB44" s="148"/>
      <c r="CC44" s="148"/>
      <c r="CD44" s="148"/>
      <c r="CE44" s="148"/>
      <c r="CF44" s="148"/>
      <c r="CG44" s="148"/>
      <c r="CH44" s="148"/>
      <c r="CI44" s="148"/>
      <c r="CJ44" s="148"/>
      <c r="CK44" s="148"/>
      <c r="CL44" s="148"/>
      <c r="CM44" s="148"/>
      <c r="CN44" s="148"/>
      <c r="CO44" s="148"/>
      <c r="CP44" s="148"/>
      <c r="CQ44" s="148"/>
      <c r="CR44" s="148"/>
      <c r="CS44" s="148"/>
      <c r="CT44" s="148"/>
      <c r="CU44" s="148"/>
      <c r="CV44" s="148"/>
      <c r="CW44" s="148"/>
      <c r="CX44" s="148"/>
      <c r="CY44" s="148"/>
      <c r="CZ44" s="148"/>
      <c r="DA44" s="148"/>
      <c r="DB44" s="148"/>
      <c r="DC44" s="148"/>
      <c r="DD44" s="148"/>
      <c r="DE44" s="148"/>
      <c r="DF44" s="148"/>
      <c r="DG44" s="148"/>
      <c r="DH44" s="148"/>
      <c r="DI44" s="149"/>
    </row>
    <row r="45" spans="1:113" x14ac:dyDescent="0.15"/>
    <row r="46" spans="1:113" x14ac:dyDescent="0.15">
      <c r="B46" s="118" t="s">
        <v>200</v>
      </c>
      <c r="E46" s="600" t="s">
        <v>201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8BHl+E6UH0lxjwLhHKEn8fdJrTnyuxB4FBvC9h19bAjTF/ij2ccDyOmkh63zGA80Aa6uRE8Vk2NQApyq87SUw==" saltValue="iYOKRtVH2TKLknRcGaLj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C1A5C-8D85-46C7-AB9D-7819C1B2D50D}">
  <sheetPr>
    <tabColor rgb="FFFFFF00"/>
    <pageSetUpPr fitToPage="1"/>
  </sheetPr>
  <dimension ref="A1:P45"/>
  <sheetViews>
    <sheetView showGridLines="0" zoomScaleNormal="100" zoomScaleSheetLayoutView="100" workbookViewId="0"/>
  </sheetViews>
  <sheetFormatPr defaultColWidth="0" defaultRowHeight="0" customHeight="1" zeroHeight="1" x14ac:dyDescent="0.15"/>
  <cols>
    <col min="1" max="1" width="6.625" style="4" customWidth="1"/>
    <col min="2" max="2" width="11" style="4" customWidth="1"/>
    <col min="3" max="3" width="17" style="4" customWidth="1"/>
    <col min="4" max="5" width="16.625" style="4" customWidth="1"/>
    <col min="6" max="15" width="15" style="4" customWidth="1"/>
    <col min="16" max="16" width="24" style="4" customWidth="1"/>
    <col min="17" max="16384" width="0" style="4" hidden="1"/>
  </cols>
  <sheetData>
    <row r="1" spans="1:16" ht="16.5" customHeight="1" x14ac:dyDescent="0.15">
      <c r="A1" s="3"/>
      <c r="B1" s="3"/>
      <c r="C1" s="3"/>
      <c r="D1" s="3"/>
      <c r="E1" s="3"/>
      <c r="F1" s="3"/>
      <c r="G1" s="3"/>
      <c r="H1" s="3"/>
      <c r="I1" s="3"/>
      <c r="J1" s="3"/>
      <c r="K1" s="3"/>
      <c r="L1" s="3"/>
      <c r="M1" s="3"/>
      <c r="N1" s="3"/>
      <c r="O1" s="3"/>
      <c r="P1" s="3"/>
    </row>
    <row r="2" spans="1:16" ht="16.5" customHeight="1" x14ac:dyDescent="0.15">
      <c r="A2" s="3"/>
      <c r="B2" s="3"/>
      <c r="C2" s="3"/>
      <c r="D2" s="3"/>
      <c r="E2" s="3"/>
      <c r="F2" s="3"/>
      <c r="G2" s="3"/>
      <c r="H2" s="3"/>
      <c r="I2" s="3"/>
      <c r="J2" s="3"/>
      <c r="K2" s="3"/>
      <c r="L2" s="3"/>
      <c r="M2" s="3"/>
      <c r="N2" s="3"/>
      <c r="O2" s="3"/>
      <c r="P2" s="3"/>
    </row>
    <row r="3" spans="1:16" ht="16.5" customHeight="1" x14ac:dyDescent="0.15">
      <c r="A3" s="3"/>
      <c r="B3" s="3"/>
      <c r="C3" s="3"/>
      <c r="D3" s="3"/>
      <c r="E3" s="3"/>
      <c r="F3" s="3"/>
      <c r="G3" s="3"/>
      <c r="H3" s="3"/>
      <c r="I3" s="3"/>
      <c r="J3" s="3"/>
      <c r="K3" s="3"/>
      <c r="L3" s="3"/>
      <c r="M3" s="3"/>
      <c r="N3" s="3"/>
      <c r="O3" s="3"/>
      <c r="P3" s="3"/>
    </row>
    <row r="4" spans="1:16" ht="16.5" customHeight="1" x14ac:dyDescent="0.15">
      <c r="A4" s="3"/>
      <c r="B4" s="3"/>
      <c r="C4" s="3"/>
      <c r="D4" s="3"/>
      <c r="E4" s="3"/>
      <c r="F4" s="3"/>
      <c r="G4" s="3"/>
      <c r="H4" s="3"/>
      <c r="I4" s="3"/>
      <c r="J4" s="3"/>
      <c r="K4" s="3"/>
      <c r="L4" s="3"/>
      <c r="M4" s="3"/>
      <c r="N4" s="3"/>
      <c r="O4" s="3"/>
      <c r="P4" s="3"/>
    </row>
    <row r="5" spans="1:16" ht="16.5" customHeight="1" x14ac:dyDescent="0.15">
      <c r="A5" s="3"/>
      <c r="B5" s="3"/>
      <c r="C5" s="3"/>
      <c r="D5" s="3"/>
      <c r="E5" s="3"/>
      <c r="F5" s="3"/>
      <c r="G5" s="3"/>
      <c r="H5" s="3"/>
      <c r="I5" s="3"/>
      <c r="J5" s="3"/>
      <c r="K5" s="3"/>
      <c r="L5" s="3"/>
      <c r="M5" s="3"/>
      <c r="N5" s="3"/>
      <c r="O5" s="3"/>
      <c r="P5" s="3"/>
    </row>
    <row r="6" spans="1:16" ht="16.5" customHeight="1" x14ac:dyDescent="0.15">
      <c r="A6" s="3"/>
      <c r="B6" s="3"/>
      <c r="C6" s="3"/>
      <c r="D6" s="3"/>
      <c r="E6" s="3"/>
      <c r="F6" s="3"/>
      <c r="G6" s="3"/>
      <c r="H6" s="3"/>
      <c r="I6" s="3"/>
      <c r="J6" s="3"/>
      <c r="K6" s="3"/>
      <c r="L6" s="3"/>
      <c r="M6" s="3"/>
      <c r="N6" s="3"/>
      <c r="O6" s="3"/>
      <c r="P6" s="3"/>
    </row>
    <row r="7" spans="1:16" ht="16.5" customHeight="1" x14ac:dyDescent="0.15">
      <c r="A7" s="3"/>
      <c r="B7" s="3"/>
      <c r="C7" s="3"/>
      <c r="D7" s="3"/>
      <c r="E7" s="3"/>
      <c r="F7" s="3"/>
      <c r="G7" s="3"/>
      <c r="H7" s="3"/>
      <c r="I7" s="3"/>
      <c r="J7" s="3"/>
      <c r="K7" s="3"/>
      <c r="L7" s="3"/>
      <c r="M7" s="3"/>
      <c r="N7" s="3"/>
      <c r="O7" s="3"/>
      <c r="P7" s="3"/>
    </row>
    <row r="8" spans="1:16" ht="16.5" customHeight="1" x14ac:dyDescent="0.15">
      <c r="A8" s="3"/>
      <c r="B8" s="3"/>
      <c r="C8" s="3"/>
      <c r="D8" s="3"/>
      <c r="E8" s="3"/>
      <c r="F8" s="3"/>
      <c r="G8" s="3"/>
      <c r="H8" s="3"/>
      <c r="I8" s="3"/>
      <c r="J8" s="3"/>
      <c r="K8" s="3"/>
      <c r="L8" s="3"/>
      <c r="M8" s="3"/>
      <c r="N8" s="3"/>
      <c r="O8" s="3"/>
      <c r="P8" s="3"/>
    </row>
    <row r="9" spans="1:16" ht="16.5" customHeight="1" x14ac:dyDescent="0.15">
      <c r="A9" s="3"/>
      <c r="B9" s="3"/>
      <c r="C9" s="3"/>
      <c r="D9" s="3"/>
      <c r="E9" s="3"/>
      <c r="F9" s="3"/>
      <c r="G9" s="3"/>
      <c r="H9" s="3"/>
      <c r="I9" s="3"/>
      <c r="J9" s="3"/>
      <c r="K9" s="3"/>
      <c r="L9" s="3"/>
      <c r="M9" s="3"/>
      <c r="N9" s="3"/>
      <c r="O9" s="3"/>
      <c r="P9" s="3"/>
    </row>
    <row r="10" spans="1:16" ht="16.5" customHeight="1" x14ac:dyDescent="0.15">
      <c r="A10" s="3"/>
      <c r="B10" s="3"/>
      <c r="C10" s="3"/>
      <c r="D10" s="3"/>
      <c r="E10" s="3"/>
      <c r="F10" s="3"/>
      <c r="G10" s="3"/>
      <c r="H10" s="3"/>
      <c r="I10" s="3"/>
      <c r="J10" s="3"/>
      <c r="K10" s="3"/>
      <c r="L10" s="3"/>
      <c r="M10" s="3"/>
      <c r="N10" s="3"/>
      <c r="O10" s="3"/>
      <c r="P10" s="3"/>
    </row>
    <row r="11" spans="1:16" ht="16.5" customHeight="1" x14ac:dyDescent="0.15">
      <c r="A11" s="3"/>
      <c r="B11" s="3"/>
      <c r="C11" s="3"/>
      <c r="D11" s="3"/>
      <c r="E11" s="3"/>
      <c r="F11" s="3"/>
      <c r="G11" s="3"/>
      <c r="H11" s="3"/>
      <c r="I11" s="3"/>
      <c r="J11" s="3"/>
      <c r="K11" s="3"/>
      <c r="L11" s="3"/>
      <c r="M11" s="3"/>
      <c r="N11" s="3"/>
      <c r="O11" s="3"/>
      <c r="P11" s="3"/>
    </row>
    <row r="12" spans="1:16" ht="16.5" customHeight="1" x14ac:dyDescent="0.15">
      <c r="A12" s="3"/>
      <c r="B12" s="3"/>
      <c r="C12" s="3"/>
      <c r="D12" s="3"/>
      <c r="E12" s="3"/>
      <c r="F12" s="3"/>
      <c r="G12" s="3"/>
      <c r="H12" s="3"/>
      <c r="I12" s="3"/>
      <c r="J12" s="3"/>
      <c r="K12" s="3"/>
      <c r="L12" s="3"/>
      <c r="M12" s="3"/>
      <c r="N12" s="3"/>
      <c r="O12" s="3"/>
      <c r="P12" s="3"/>
    </row>
    <row r="13" spans="1:16" ht="16.5" customHeight="1" x14ac:dyDescent="0.15">
      <c r="A13" s="3"/>
      <c r="B13" s="3"/>
      <c r="C13" s="3"/>
      <c r="D13" s="3"/>
      <c r="E13" s="3"/>
      <c r="F13" s="3"/>
      <c r="G13" s="3"/>
      <c r="H13" s="3"/>
      <c r="I13" s="3"/>
      <c r="J13" s="3"/>
      <c r="K13" s="3"/>
      <c r="L13" s="3"/>
      <c r="M13" s="3"/>
      <c r="N13" s="3"/>
      <c r="O13" s="3"/>
      <c r="P13" s="3"/>
    </row>
    <row r="14" spans="1:16" ht="16.5" customHeight="1" x14ac:dyDescent="0.15">
      <c r="A14" s="3"/>
      <c r="B14" s="3"/>
      <c r="C14" s="3"/>
      <c r="D14" s="3"/>
      <c r="E14" s="3"/>
      <c r="F14" s="3"/>
      <c r="G14" s="3"/>
      <c r="H14" s="3"/>
      <c r="I14" s="3"/>
      <c r="J14" s="3"/>
      <c r="K14" s="3"/>
      <c r="L14" s="3"/>
      <c r="M14" s="3"/>
      <c r="N14" s="3"/>
      <c r="O14" s="3"/>
      <c r="P14" s="3"/>
    </row>
    <row r="15" spans="1:16" ht="16.5" customHeight="1" x14ac:dyDescent="0.15">
      <c r="A15" s="3"/>
      <c r="B15" s="3"/>
      <c r="C15" s="3"/>
      <c r="D15" s="3"/>
      <c r="E15" s="3"/>
      <c r="F15" s="3"/>
      <c r="G15" s="3"/>
      <c r="H15" s="3"/>
      <c r="I15" s="3"/>
      <c r="J15" s="3"/>
      <c r="K15" s="3"/>
      <c r="L15" s="3"/>
      <c r="M15" s="3"/>
      <c r="N15" s="3"/>
      <c r="O15" s="3"/>
      <c r="P15" s="3"/>
    </row>
    <row r="16" spans="1:16" ht="16.5" customHeight="1" x14ac:dyDescent="0.15">
      <c r="A16" s="3"/>
      <c r="B16" s="3"/>
      <c r="C16" s="3"/>
      <c r="D16" s="3"/>
      <c r="E16" s="3"/>
      <c r="F16" s="3"/>
      <c r="G16" s="3"/>
      <c r="H16" s="3"/>
      <c r="I16" s="3"/>
      <c r="J16" s="3"/>
      <c r="K16" s="3"/>
      <c r="L16" s="3"/>
      <c r="M16" s="3"/>
      <c r="N16" s="3"/>
      <c r="O16" s="3"/>
      <c r="P16" s="3"/>
    </row>
    <row r="17" spans="1:16" ht="16.5" customHeight="1" x14ac:dyDescent="0.15">
      <c r="A17" s="3"/>
      <c r="B17" s="3"/>
      <c r="C17" s="3"/>
      <c r="D17" s="3"/>
      <c r="E17" s="3"/>
      <c r="F17" s="3"/>
      <c r="G17" s="3"/>
      <c r="H17" s="3"/>
      <c r="I17" s="3"/>
      <c r="J17" s="3"/>
      <c r="K17" s="3"/>
      <c r="L17" s="3"/>
      <c r="M17" s="3"/>
      <c r="N17" s="3"/>
      <c r="O17" s="3"/>
      <c r="P17" s="3"/>
    </row>
    <row r="18" spans="1:16" ht="16.5" customHeight="1" x14ac:dyDescent="0.15">
      <c r="A18" s="3"/>
      <c r="B18" s="3"/>
      <c r="C18" s="3"/>
      <c r="D18" s="3"/>
      <c r="E18" s="3"/>
      <c r="F18" s="3"/>
      <c r="G18" s="3"/>
      <c r="H18" s="3"/>
      <c r="I18" s="3"/>
      <c r="J18" s="3"/>
      <c r="K18" s="3"/>
      <c r="L18" s="3"/>
      <c r="M18" s="3"/>
      <c r="N18" s="3"/>
      <c r="O18" s="3"/>
      <c r="P18" s="3"/>
    </row>
    <row r="19" spans="1:16" ht="16.5" customHeight="1" x14ac:dyDescent="0.15">
      <c r="A19" s="3"/>
      <c r="B19" s="3"/>
      <c r="C19" s="3"/>
      <c r="D19" s="3"/>
      <c r="E19" s="3"/>
      <c r="F19" s="3"/>
      <c r="G19" s="3"/>
      <c r="H19" s="3"/>
      <c r="I19" s="3"/>
      <c r="J19" s="3"/>
      <c r="K19" s="3"/>
      <c r="L19" s="3"/>
      <c r="M19" s="3"/>
      <c r="N19" s="3"/>
      <c r="O19" s="3"/>
      <c r="P19" s="3"/>
    </row>
    <row r="20" spans="1:16" ht="16.5" customHeight="1" x14ac:dyDescent="0.15">
      <c r="A20" s="3"/>
      <c r="B20" s="3"/>
      <c r="C20" s="3"/>
      <c r="D20" s="3"/>
      <c r="E20" s="3"/>
      <c r="F20" s="3"/>
      <c r="G20" s="3"/>
      <c r="H20" s="3"/>
      <c r="I20" s="3"/>
      <c r="J20" s="3"/>
      <c r="K20" s="3"/>
      <c r="L20" s="3"/>
      <c r="M20" s="3"/>
      <c r="N20" s="3"/>
      <c r="O20" s="3"/>
      <c r="P20" s="3"/>
    </row>
    <row r="21" spans="1:16" ht="16.5" customHeight="1" x14ac:dyDescent="0.15">
      <c r="A21" s="3"/>
      <c r="B21" s="3"/>
      <c r="C21" s="3"/>
      <c r="D21" s="3"/>
      <c r="E21" s="3"/>
      <c r="F21" s="3"/>
      <c r="G21" s="3"/>
      <c r="H21" s="3"/>
      <c r="I21" s="3"/>
      <c r="J21" s="3"/>
      <c r="K21" s="3"/>
      <c r="L21" s="3"/>
      <c r="M21" s="3"/>
      <c r="N21" s="3"/>
      <c r="O21" s="3"/>
      <c r="P21" s="3"/>
    </row>
    <row r="22" spans="1:16" ht="16.5" customHeight="1" x14ac:dyDescent="0.15">
      <c r="A22" s="3"/>
      <c r="B22" s="3"/>
      <c r="C22" s="3"/>
      <c r="D22" s="3"/>
      <c r="E22" s="3"/>
      <c r="F22" s="3"/>
      <c r="G22" s="3"/>
      <c r="H22" s="3"/>
      <c r="I22" s="3"/>
      <c r="J22" s="3"/>
      <c r="K22" s="3"/>
      <c r="L22" s="3"/>
      <c r="M22" s="3"/>
      <c r="N22" s="3"/>
      <c r="O22" s="3"/>
      <c r="P22" s="3"/>
    </row>
    <row r="23" spans="1:16" ht="16.5" customHeight="1" x14ac:dyDescent="0.15">
      <c r="A23" s="3"/>
      <c r="B23" s="3"/>
      <c r="C23" s="3"/>
      <c r="D23" s="3"/>
      <c r="E23" s="3"/>
      <c r="F23" s="3"/>
      <c r="G23" s="3"/>
      <c r="H23" s="3"/>
      <c r="I23" s="3"/>
      <c r="J23" s="3"/>
      <c r="K23" s="3"/>
      <c r="L23" s="3"/>
      <c r="M23" s="3"/>
      <c r="N23" s="3"/>
      <c r="O23" s="3"/>
      <c r="P23" s="3"/>
    </row>
    <row r="24" spans="1:16" ht="16.5" customHeight="1" x14ac:dyDescent="0.15">
      <c r="A24" s="3"/>
      <c r="B24" s="3"/>
      <c r="C24" s="3"/>
      <c r="D24" s="3"/>
      <c r="E24" s="3"/>
      <c r="F24" s="3"/>
      <c r="G24" s="3"/>
      <c r="H24" s="3"/>
      <c r="I24" s="3"/>
      <c r="J24" s="3"/>
      <c r="K24" s="3"/>
      <c r="L24" s="3"/>
      <c r="M24" s="3"/>
      <c r="N24" s="3"/>
      <c r="O24" s="3"/>
      <c r="P24" s="3"/>
    </row>
    <row r="25" spans="1:16" ht="16.5" customHeight="1" x14ac:dyDescent="0.15">
      <c r="A25" s="3"/>
      <c r="B25" s="3"/>
      <c r="C25" s="3"/>
      <c r="D25" s="3"/>
      <c r="E25" s="3"/>
      <c r="F25" s="3"/>
      <c r="G25" s="3"/>
      <c r="H25" s="3"/>
      <c r="I25" s="3"/>
      <c r="J25" s="3"/>
      <c r="K25" s="3"/>
      <c r="L25" s="3"/>
      <c r="M25" s="3"/>
      <c r="N25" s="3"/>
      <c r="O25" s="3"/>
      <c r="P25" s="3"/>
    </row>
    <row r="26" spans="1:16" ht="16.5" customHeight="1" x14ac:dyDescent="0.15">
      <c r="A26" s="3"/>
      <c r="B26" s="3"/>
      <c r="C26" s="3"/>
      <c r="D26" s="3"/>
      <c r="E26" s="3"/>
      <c r="F26" s="3"/>
      <c r="G26" s="3"/>
      <c r="H26" s="3"/>
      <c r="I26" s="3"/>
      <c r="J26" s="3"/>
      <c r="K26" s="3"/>
      <c r="L26" s="3"/>
      <c r="M26" s="3"/>
      <c r="N26" s="3"/>
      <c r="O26" s="3"/>
      <c r="P26" s="3"/>
    </row>
    <row r="27" spans="1:16" ht="16.5" customHeight="1" x14ac:dyDescent="0.15">
      <c r="A27" s="3"/>
      <c r="B27" s="3"/>
      <c r="C27" s="3"/>
      <c r="D27" s="3"/>
      <c r="E27" s="3"/>
      <c r="F27" s="3"/>
      <c r="G27" s="3"/>
      <c r="H27" s="3"/>
      <c r="I27" s="3"/>
      <c r="J27" s="3"/>
      <c r="K27" s="3"/>
      <c r="L27" s="3"/>
      <c r="M27" s="3"/>
      <c r="N27" s="3"/>
      <c r="O27" s="3"/>
      <c r="P27" s="3"/>
    </row>
    <row r="28" spans="1:16" ht="16.5" customHeight="1" x14ac:dyDescent="0.15">
      <c r="A28" s="3"/>
      <c r="B28" s="3"/>
      <c r="C28" s="3"/>
      <c r="D28" s="3"/>
      <c r="E28" s="3"/>
      <c r="F28" s="3"/>
      <c r="G28" s="3"/>
      <c r="H28" s="3"/>
      <c r="I28" s="3"/>
      <c r="J28" s="3"/>
      <c r="K28" s="3"/>
      <c r="L28" s="3"/>
      <c r="M28" s="3"/>
      <c r="N28" s="3"/>
      <c r="O28" s="3"/>
      <c r="P28" s="3"/>
    </row>
    <row r="29" spans="1:16" ht="16.5" customHeight="1" x14ac:dyDescent="0.15">
      <c r="A29" s="3"/>
      <c r="B29" s="3"/>
      <c r="C29" s="3"/>
      <c r="D29" s="3"/>
      <c r="E29" s="3"/>
      <c r="F29" s="3"/>
      <c r="G29" s="3"/>
      <c r="H29" s="3"/>
      <c r="I29" s="3"/>
      <c r="J29" s="3"/>
      <c r="K29" s="3"/>
      <c r="L29" s="3"/>
      <c r="M29" s="3"/>
      <c r="N29" s="3"/>
      <c r="O29" s="3"/>
      <c r="P29" s="3"/>
    </row>
    <row r="30" spans="1:16" ht="16.5" customHeight="1" x14ac:dyDescent="0.15">
      <c r="A30" s="3"/>
      <c r="B30" s="3"/>
      <c r="C30" s="3"/>
      <c r="D30" s="3"/>
      <c r="E30" s="3"/>
      <c r="F30" s="3"/>
      <c r="G30" s="3"/>
      <c r="H30" s="3"/>
      <c r="I30" s="3"/>
      <c r="J30" s="3"/>
      <c r="K30" s="3"/>
      <c r="L30" s="3"/>
      <c r="M30" s="3"/>
      <c r="N30" s="3"/>
      <c r="O30" s="3"/>
      <c r="P30" s="3"/>
    </row>
    <row r="31" spans="1:16" ht="16.5" customHeight="1" x14ac:dyDescent="0.15">
      <c r="A31" s="3"/>
      <c r="B31" s="3"/>
      <c r="C31" s="3"/>
      <c r="D31" s="3"/>
      <c r="E31" s="3"/>
      <c r="F31" s="3"/>
      <c r="G31" s="3"/>
      <c r="H31" s="3"/>
      <c r="I31" s="3"/>
      <c r="J31" s="3"/>
      <c r="K31" s="3"/>
      <c r="L31" s="3"/>
      <c r="M31" s="3"/>
      <c r="N31" s="3"/>
      <c r="O31" s="3"/>
      <c r="P31" s="3"/>
    </row>
    <row r="32" spans="1:16" ht="31.5" customHeight="1" thickBot="1" x14ac:dyDescent="0.2">
      <c r="A32" s="3"/>
      <c r="B32" s="3"/>
      <c r="C32" s="3"/>
      <c r="D32" s="3"/>
      <c r="E32" s="3"/>
      <c r="F32" s="3"/>
      <c r="G32" s="3"/>
      <c r="H32" s="3"/>
      <c r="I32" s="3"/>
      <c r="J32" s="5" t="s">
        <v>0</v>
      </c>
      <c r="K32" s="3"/>
      <c r="L32" s="3"/>
      <c r="M32" s="3"/>
      <c r="N32" s="3"/>
      <c r="O32" s="3"/>
      <c r="P32" s="3"/>
    </row>
    <row r="33" spans="1:16" ht="39" customHeight="1" thickBot="1" x14ac:dyDescent="0.25">
      <c r="A33" s="3"/>
      <c r="B33" s="6" t="s">
        <v>3</v>
      </c>
      <c r="C33" s="7"/>
      <c r="D33" s="7"/>
      <c r="E33" s="8" t="s">
        <v>2</v>
      </c>
      <c r="F33" s="9" t="s">
        <v>551</v>
      </c>
      <c r="G33" s="10" t="s">
        <v>552</v>
      </c>
      <c r="H33" s="10" t="s">
        <v>553</v>
      </c>
      <c r="I33" s="10" t="s">
        <v>554</v>
      </c>
      <c r="J33" s="11" t="s">
        <v>555</v>
      </c>
      <c r="K33" s="3"/>
      <c r="L33" s="3"/>
      <c r="M33" s="3"/>
      <c r="N33" s="3"/>
      <c r="O33" s="3"/>
      <c r="P33" s="3"/>
    </row>
    <row r="34" spans="1:16" ht="39" customHeight="1" x14ac:dyDescent="0.15">
      <c r="A34" s="3"/>
      <c r="B34" s="320"/>
      <c r="C34" s="1152" t="s">
        <v>556</v>
      </c>
      <c r="D34" s="1152"/>
      <c r="E34" s="1153"/>
      <c r="F34" s="319">
        <v>3.16</v>
      </c>
      <c r="G34" s="318">
        <v>3.18</v>
      </c>
      <c r="H34" s="318">
        <v>3.07</v>
      </c>
      <c r="I34" s="318">
        <v>3.04</v>
      </c>
      <c r="J34" s="317">
        <v>3.91</v>
      </c>
      <c r="K34" s="3"/>
      <c r="L34" s="3"/>
      <c r="M34" s="3"/>
      <c r="N34" s="3"/>
      <c r="O34" s="3"/>
      <c r="P34" s="3"/>
    </row>
    <row r="35" spans="1:16" ht="39" customHeight="1" x14ac:dyDescent="0.15">
      <c r="A35" s="3"/>
      <c r="B35" s="316"/>
      <c r="C35" s="1148" t="s">
        <v>557</v>
      </c>
      <c r="D35" s="1148"/>
      <c r="E35" s="1149"/>
      <c r="F35" s="314">
        <v>2.15</v>
      </c>
      <c r="G35" s="313">
        <v>2.67</v>
      </c>
      <c r="H35" s="313">
        <v>2.71</v>
      </c>
      <c r="I35" s="313">
        <v>3.88</v>
      </c>
      <c r="J35" s="312">
        <v>2.99</v>
      </c>
      <c r="K35" s="3"/>
      <c r="L35" s="3"/>
      <c r="M35" s="3"/>
      <c r="N35" s="3"/>
      <c r="O35" s="3"/>
      <c r="P35" s="3"/>
    </row>
    <row r="36" spans="1:16" ht="39" customHeight="1" x14ac:dyDescent="0.15">
      <c r="A36" s="3"/>
      <c r="B36" s="316"/>
      <c r="C36" s="1148" t="s">
        <v>558</v>
      </c>
      <c r="D36" s="1148"/>
      <c r="E36" s="1149"/>
      <c r="F36" s="314">
        <v>2.13</v>
      </c>
      <c r="G36" s="313">
        <v>2.3199999999999998</v>
      </c>
      <c r="H36" s="313">
        <v>3.02</v>
      </c>
      <c r="I36" s="313">
        <v>2.7</v>
      </c>
      <c r="J36" s="312">
        <v>2.82</v>
      </c>
      <c r="K36" s="3"/>
      <c r="L36" s="3"/>
      <c r="M36" s="3"/>
      <c r="N36" s="3"/>
      <c r="O36" s="3"/>
      <c r="P36" s="3"/>
    </row>
    <row r="37" spans="1:16" ht="39" customHeight="1" x14ac:dyDescent="0.15">
      <c r="A37" s="3"/>
      <c r="B37" s="316"/>
      <c r="C37" s="1148" t="s">
        <v>559</v>
      </c>
      <c r="D37" s="1148"/>
      <c r="E37" s="1149"/>
      <c r="F37" s="314" t="s">
        <v>512</v>
      </c>
      <c r="G37" s="313" t="s">
        <v>512</v>
      </c>
      <c r="H37" s="313">
        <v>1.27</v>
      </c>
      <c r="I37" s="313">
        <v>1.71</v>
      </c>
      <c r="J37" s="312">
        <v>1.94</v>
      </c>
      <c r="K37" s="3"/>
      <c r="L37" s="3"/>
      <c r="M37" s="3"/>
      <c r="N37" s="3"/>
      <c r="O37" s="3"/>
      <c r="P37" s="3"/>
    </row>
    <row r="38" spans="1:16" ht="39" customHeight="1" x14ac:dyDescent="0.15">
      <c r="A38" s="3"/>
      <c r="B38" s="316"/>
      <c r="C38" s="1148" t="s">
        <v>560</v>
      </c>
      <c r="D38" s="1148"/>
      <c r="E38" s="1149"/>
      <c r="F38" s="314">
        <v>0.34</v>
      </c>
      <c r="G38" s="313">
        <v>0.04</v>
      </c>
      <c r="H38" s="313">
        <v>0</v>
      </c>
      <c r="I38" s="313">
        <v>0.52</v>
      </c>
      <c r="J38" s="312">
        <v>1.4</v>
      </c>
      <c r="K38" s="3"/>
      <c r="L38" s="3"/>
      <c r="M38" s="3"/>
      <c r="N38" s="3"/>
      <c r="O38" s="3"/>
      <c r="P38" s="3"/>
    </row>
    <row r="39" spans="1:16" ht="39" customHeight="1" x14ac:dyDescent="0.15">
      <c r="A39" s="3"/>
      <c r="B39" s="316"/>
      <c r="C39" s="1148" t="s">
        <v>561</v>
      </c>
      <c r="D39" s="1148"/>
      <c r="E39" s="1149"/>
      <c r="F39" s="314">
        <v>0.02</v>
      </c>
      <c r="G39" s="313">
        <v>0.03</v>
      </c>
      <c r="H39" s="313">
        <v>0</v>
      </c>
      <c r="I39" s="313">
        <v>0</v>
      </c>
      <c r="J39" s="312">
        <v>0.03</v>
      </c>
      <c r="K39" s="3"/>
      <c r="L39" s="3"/>
      <c r="M39" s="3"/>
      <c r="N39" s="3"/>
      <c r="O39" s="3"/>
      <c r="P39" s="3"/>
    </row>
    <row r="40" spans="1:16" ht="39" customHeight="1" x14ac:dyDescent="0.15">
      <c r="A40" s="3"/>
      <c r="B40" s="316"/>
      <c r="C40" s="1148" t="s">
        <v>562</v>
      </c>
      <c r="D40" s="1148"/>
      <c r="E40" s="1149"/>
      <c r="F40" s="314">
        <v>0.01</v>
      </c>
      <c r="G40" s="313">
        <v>0.01</v>
      </c>
      <c r="H40" s="313">
        <v>0.01</v>
      </c>
      <c r="I40" s="313">
        <v>0.01</v>
      </c>
      <c r="J40" s="312">
        <v>0.01</v>
      </c>
      <c r="K40" s="3"/>
      <c r="L40" s="3"/>
      <c r="M40" s="3"/>
      <c r="N40" s="3"/>
      <c r="O40" s="3"/>
      <c r="P40" s="3"/>
    </row>
    <row r="41" spans="1:16" ht="39" customHeight="1" x14ac:dyDescent="0.15">
      <c r="A41" s="3"/>
      <c r="B41" s="316"/>
      <c r="C41" s="1148" t="s">
        <v>563</v>
      </c>
      <c r="D41" s="1148"/>
      <c r="E41" s="1149"/>
      <c r="F41" s="314">
        <v>0</v>
      </c>
      <c r="G41" s="313">
        <v>0</v>
      </c>
      <c r="H41" s="313">
        <v>0</v>
      </c>
      <c r="I41" s="313">
        <v>0</v>
      </c>
      <c r="J41" s="312">
        <v>0</v>
      </c>
      <c r="K41" s="3"/>
      <c r="L41" s="3"/>
      <c r="M41" s="3"/>
      <c r="N41" s="3"/>
      <c r="O41" s="3"/>
      <c r="P41" s="3"/>
    </row>
    <row r="42" spans="1:16" ht="39" customHeight="1" x14ac:dyDescent="0.15">
      <c r="A42" s="3"/>
      <c r="B42" s="315"/>
      <c r="C42" s="1148" t="s">
        <v>564</v>
      </c>
      <c r="D42" s="1148"/>
      <c r="E42" s="1149"/>
      <c r="F42" s="314" t="s">
        <v>512</v>
      </c>
      <c r="G42" s="313" t="s">
        <v>512</v>
      </c>
      <c r="H42" s="313" t="s">
        <v>512</v>
      </c>
      <c r="I42" s="313" t="s">
        <v>512</v>
      </c>
      <c r="J42" s="312" t="s">
        <v>512</v>
      </c>
      <c r="K42" s="3"/>
      <c r="L42" s="3"/>
      <c r="M42" s="3"/>
      <c r="N42" s="3"/>
      <c r="O42" s="3"/>
      <c r="P42" s="3"/>
    </row>
    <row r="43" spans="1:16" ht="39" customHeight="1" thickBot="1" x14ac:dyDescent="0.2">
      <c r="A43" s="3"/>
      <c r="B43" s="311"/>
      <c r="C43" s="1150" t="s">
        <v>565</v>
      </c>
      <c r="D43" s="1150"/>
      <c r="E43" s="1151"/>
      <c r="F43" s="310">
        <v>0.49</v>
      </c>
      <c r="G43" s="309">
        <v>0.25</v>
      </c>
      <c r="H43" s="309" t="s">
        <v>512</v>
      </c>
      <c r="I43" s="309" t="s">
        <v>512</v>
      </c>
      <c r="J43" s="308" t="s">
        <v>512</v>
      </c>
      <c r="K43" s="3"/>
      <c r="L43" s="3"/>
      <c r="M43" s="3"/>
      <c r="N43" s="3"/>
      <c r="O43" s="3"/>
      <c r="P43" s="3"/>
    </row>
    <row r="44" spans="1:16" ht="39" customHeight="1" x14ac:dyDescent="0.15">
      <c r="A44" s="3"/>
      <c r="B44" s="307" t="s">
        <v>4</v>
      </c>
      <c r="C44" s="306"/>
      <c r="D44" s="306"/>
      <c r="E44" s="306"/>
      <c r="F44" s="3"/>
      <c r="G44" s="3"/>
      <c r="H44" s="3"/>
      <c r="I44" s="3"/>
      <c r="J44" s="3"/>
      <c r="K44" s="3"/>
      <c r="L44" s="3"/>
      <c r="M44" s="3"/>
      <c r="N44" s="3"/>
      <c r="O44" s="3"/>
      <c r="P44" s="3"/>
    </row>
    <row r="45" spans="1:16" ht="17.25" x14ac:dyDescent="0.15">
      <c r="A45" s="3"/>
      <c r="B45" s="3"/>
      <c r="C45" s="3"/>
      <c r="D45" s="3"/>
      <c r="E45" s="3"/>
      <c r="F45" s="3"/>
      <c r="G45" s="3"/>
      <c r="H45" s="3"/>
      <c r="I45" s="3"/>
      <c r="J45" s="3"/>
      <c r="K45" s="3"/>
      <c r="L45" s="3"/>
      <c r="M45" s="3"/>
      <c r="N45" s="3"/>
      <c r="O45" s="3"/>
      <c r="P45" s="3"/>
    </row>
  </sheetData>
  <sheetProtection algorithmName="SHA-512" hashValue="kpMa4k6eJwuFQgIK+wy9PVti2OfOlnpoZ5WI8knZqPl7ZQg0AR6l6KSTMTcv1wRT8XKYwIzn5aVf5hOHIi/0Qw==" saltValue="hMCjDJTjLBgLu9cK4KNe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B9AD-9934-46AF-82A4-0300A679C420}">
  <sheetPr>
    <tabColor rgb="FFFFFF00"/>
    <pageSetUpPr fitToPage="1"/>
  </sheetPr>
  <dimension ref="A1:U64"/>
  <sheetViews>
    <sheetView showGridLines="0" zoomScaleNormal="100" zoomScaleSheetLayoutView="55" workbookViewId="0"/>
  </sheetViews>
  <sheetFormatPr defaultColWidth="0" defaultRowHeight="0" customHeight="1" zeroHeight="1" x14ac:dyDescent="0.15"/>
  <cols>
    <col min="1" max="1" width="6.625" style="13" customWidth="1"/>
    <col min="2" max="3" width="10.875" style="13" customWidth="1"/>
    <col min="4" max="4" width="10" style="13" customWidth="1"/>
    <col min="5" max="10" width="11" style="13" customWidth="1"/>
    <col min="11" max="15" width="13.125" style="13" customWidth="1"/>
    <col min="16" max="21" width="11.5" style="13" customWidth="1"/>
    <col min="22" max="16384" width="0" style="13" hidden="1"/>
  </cols>
  <sheetData>
    <row r="1" spans="1:21" ht="13.5" customHeight="1" x14ac:dyDescent="0.15">
      <c r="A1" s="12"/>
      <c r="B1" s="12"/>
      <c r="C1" s="12"/>
      <c r="D1" s="12"/>
      <c r="E1" s="12"/>
      <c r="F1" s="12"/>
      <c r="G1" s="12"/>
      <c r="H1" s="12"/>
      <c r="I1" s="12"/>
      <c r="J1" s="12"/>
      <c r="K1" s="12"/>
      <c r="L1" s="12"/>
      <c r="M1" s="12"/>
      <c r="N1" s="12"/>
      <c r="O1" s="12"/>
      <c r="P1" s="12"/>
      <c r="Q1" s="12"/>
      <c r="R1" s="12"/>
      <c r="S1" s="12"/>
      <c r="T1" s="12"/>
      <c r="U1" s="12"/>
    </row>
    <row r="2" spans="1:21" ht="13.5" customHeight="1" x14ac:dyDescent="0.15">
      <c r="A2" s="12"/>
      <c r="B2" s="12"/>
      <c r="C2" s="12"/>
      <c r="D2" s="12"/>
      <c r="E2" s="12"/>
      <c r="F2" s="12"/>
      <c r="G2" s="12"/>
      <c r="H2" s="12"/>
      <c r="I2" s="12"/>
      <c r="J2" s="12"/>
      <c r="K2" s="12"/>
      <c r="L2" s="12"/>
      <c r="M2" s="12"/>
      <c r="N2" s="12"/>
      <c r="O2" s="12"/>
      <c r="P2" s="12"/>
      <c r="Q2" s="12"/>
      <c r="R2" s="12"/>
      <c r="S2" s="12"/>
      <c r="T2" s="12"/>
      <c r="U2" s="12"/>
    </row>
    <row r="3" spans="1:21" ht="13.5" customHeight="1" x14ac:dyDescent="0.15">
      <c r="A3" s="12"/>
      <c r="B3" s="12"/>
      <c r="C3" s="12"/>
      <c r="D3" s="12"/>
      <c r="E3" s="12"/>
      <c r="F3" s="12"/>
      <c r="G3" s="12"/>
      <c r="H3" s="12"/>
      <c r="I3" s="12"/>
      <c r="J3" s="12"/>
      <c r="K3" s="12"/>
      <c r="L3" s="12"/>
      <c r="M3" s="12"/>
      <c r="N3" s="12"/>
      <c r="O3" s="12"/>
      <c r="P3" s="12"/>
      <c r="Q3" s="12"/>
      <c r="R3" s="12"/>
      <c r="S3" s="12"/>
      <c r="T3" s="12"/>
      <c r="U3" s="12"/>
    </row>
    <row r="4" spans="1:21" ht="13.5" customHeight="1" x14ac:dyDescent="0.15">
      <c r="A4" s="12"/>
      <c r="B4" s="12"/>
      <c r="C4" s="12"/>
      <c r="D4" s="12"/>
      <c r="E4" s="12"/>
      <c r="F4" s="12"/>
      <c r="G4" s="12"/>
      <c r="H4" s="12"/>
      <c r="I4" s="12"/>
      <c r="J4" s="12"/>
      <c r="K4" s="12"/>
      <c r="L4" s="12"/>
      <c r="M4" s="12"/>
      <c r="N4" s="12"/>
      <c r="O4" s="12"/>
      <c r="P4" s="12"/>
      <c r="Q4" s="12"/>
      <c r="R4" s="12"/>
      <c r="S4" s="12"/>
      <c r="T4" s="12"/>
      <c r="U4" s="12"/>
    </row>
    <row r="5" spans="1:21" ht="13.5" customHeight="1" x14ac:dyDescent="0.15">
      <c r="A5" s="12"/>
      <c r="B5" s="12"/>
      <c r="C5" s="12"/>
      <c r="D5" s="12"/>
      <c r="E5" s="12"/>
      <c r="F5" s="12"/>
      <c r="G5" s="12"/>
      <c r="H5" s="12"/>
      <c r="I5" s="12"/>
      <c r="J5" s="12"/>
      <c r="K5" s="12"/>
      <c r="L5" s="12"/>
      <c r="M5" s="12"/>
      <c r="N5" s="12"/>
      <c r="O5" s="12"/>
      <c r="P5" s="12"/>
      <c r="Q5" s="12"/>
      <c r="R5" s="12"/>
      <c r="S5" s="12"/>
      <c r="T5" s="12"/>
      <c r="U5" s="12"/>
    </row>
    <row r="6" spans="1:21" ht="13.5" customHeight="1" x14ac:dyDescent="0.15">
      <c r="A6" s="12"/>
      <c r="B6" s="12"/>
      <c r="C6" s="12"/>
      <c r="D6" s="12"/>
      <c r="E6" s="12"/>
      <c r="F6" s="12"/>
      <c r="G6" s="12"/>
      <c r="H6" s="12"/>
      <c r="I6" s="12"/>
      <c r="J6" s="12"/>
      <c r="K6" s="12"/>
      <c r="L6" s="12"/>
      <c r="M6" s="12"/>
      <c r="N6" s="12"/>
      <c r="O6" s="12"/>
      <c r="P6" s="12"/>
      <c r="Q6" s="12"/>
      <c r="R6" s="12"/>
      <c r="S6" s="12"/>
      <c r="T6" s="12"/>
      <c r="U6" s="12"/>
    </row>
    <row r="7" spans="1:21" ht="13.5" customHeight="1" x14ac:dyDescent="0.15">
      <c r="A7" s="12"/>
      <c r="B7" s="12"/>
      <c r="C7" s="12"/>
      <c r="D7" s="12"/>
      <c r="E7" s="12"/>
      <c r="F7" s="12"/>
      <c r="G7" s="12"/>
      <c r="H7" s="12"/>
      <c r="I7" s="12"/>
      <c r="J7" s="12"/>
      <c r="K7" s="12"/>
      <c r="L7" s="12"/>
      <c r="M7" s="12"/>
      <c r="N7" s="12"/>
      <c r="O7" s="12"/>
      <c r="P7" s="12"/>
      <c r="Q7" s="12"/>
      <c r="R7" s="12"/>
      <c r="S7" s="12"/>
      <c r="T7" s="12"/>
      <c r="U7" s="12"/>
    </row>
    <row r="8" spans="1:21" ht="13.5" customHeight="1" x14ac:dyDescent="0.15">
      <c r="A8" s="12"/>
      <c r="B8" s="12"/>
      <c r="C8" s="12"/>
      <c r="D8" s="12"/>
      <c r="E8" s="12"/>
      <c r="F8" s="12"/>
      <c r="G8" s="12"/>
      <c r="H8" s="12"/>
      <c r="I8" s="12"/>
      <c r="J8" s="12"/>
      <c r="K8" s="12"/>
      <c r="L8" s="12"/>
      <c r="M8" s="12"/>
      <c r="N8" s="12"/>
      <c r="O8" s="12"/>
      <c r="P8" s="12"/>
      <c r="Q8" s="12"/>
      <c r="R8" s="12"/>
      <c r="S8" s="12"/>
      <c r="T8" s="12"/>
      <c r="U8" s="12"/>
    </row>
    <row r="9" spans="1:21" ht="13.5" customHeight="1" x14ac:dyDescent="0.15">
      <c r="A9" s="12"/>
      <c r="B9" s="12"/>
      <c r="C9" s="12"/>
      <c r="D9" s="12"/>
      <c r="E9" s="12"/>
      <c r="F9" s="12"/>
      <c r="G9" s="12"/>
      <c r="H9" s="12"/>
      <c r="I9" s="12"/>
      <c r="J9" s="12"/>
      <c r="K9" s="12"/>
      <c r="L9" s="12"/>
      <c r="M9" s="12"/>
      <c r="N9" s="12"/>
      <c r="O9" s="12"/>
      <c r="P9" s="12"/>
      <c r="Q9" s="12"/>
      <c r="R9" s="12"/>
      <c r="S9" s="12"/>
      <c r="T9" s="12"/>
      <c r="U9" s="12"/>
    </row>
    <row r="10" spans="1:21" ht="13.5" customHeight="1" x14ac:dyDescent="0.15">
      <c r="A10" s="12"/>
      <c r="B10" s="12"/>
      <c r="C10" s="12"/>
      <c r="D10" s="12"/>
      <c r="E10" s="12"/>
      <c r="F10" s="12"/>
      <c r="G10" s="12"/>
      <c r="H10" s="12"/>
      <c r="I10" s="12"/>
      <c r="J10" s="12"/>
      <c r="K10" s="12"/>
      <c r="L10" s="12"/>
      <c r="M10" s="12"/>
      <c r="N10" s="12"/>
      <c r="O10" s="12"/>
      <c r="P10" s="12"/>
      <c r="Q10" s="12"/>
      <c r="R10" s="12"/>
      <c r="S10" s="12"/>
      <c r="T10" s="12"/>
      <c r="U10" s="12"/>
    </row>
    <row r="11" spans="1:21" ht="13.5" customHeight="1" x14ac:dyDescent="0.15">
      <c r="A11" s="12"/>
      <c r="B11" s="12"/>
      <c r="C11" s="12"/>
      <c r="D11" s="12"/>
      <c r="E11" s="12"/>
      <c r="F11" s="12"/>
      <c r="G11" s="12"/>
      <c r="H11" s="12"/>
      <c r="I11" s="12"/>
      <c r="J11" s="12"/>
      <c r="K11" s="12"/>
      <c r="L11" s="12"/>
      <c r="M11" s="12"/>
      <c r="N11" s="12"/>
      <c r="O11" s="12"/>
      <c r="P11" s="12"/>
      <c r="Q11" s="12"/>
      <c r="R11" s="12"/>
      <c r="S11" s="12"/>
      <c r="T11" s="12"/>
      <c r="U11" s="12"/>
    </row>
    <row r="12" spans="1:21" ht="13.5" customHeight="1" x14ac:dyDescent="0.15">
      <c r="A12" s="12"/>
      <c r="B12" s="12"/>
      <c r="C12" s="12"/>
      <c r="D12" s="12"/>
      <c r="E12" s="12"/>
      <c r="F12" s="12"/>
      <c r="G12" s="12"/>
      <c r="H12" s="12"/>
      <c r="I12" s="12"/>
      <c r="J12" s="12"/>
      <c r="K12" s="12"/>
      <c r="L12" s="12"/>
      <c r="M12" s="12"/>
      <c r="N12" s="12"/>
      <c r="O12" s="12"/>
      <c r="P12" s="12"/>
      <c r="Q12" s="12"/>
      <c r="R12" s="12"/>
      <c r="S12" s="12"/>
      <c r="T12" s="12"/>
      <c r="U12" s="12"/>
    </row>
    <row r="13" spans="1:21" ht="13.5" customHeight="1" x14ac:dyDescent="0.15">
      <c r="A13" s="12"/>
      <c r="B13" s="12"/>
      <c r="C13" s="12"/>
      <c r="D13" s="12"/>
      <c r="E13" s="12"/>
      <c r="F13" s="12"/>
      <c r="G13" s="12"/>
      <c r="H13" s="12"/>
      <c r="I13" s="12"/>
      <c r="J13" s="12"/>
      <c r="K13" s="12"/>
      <c r="L13" s="12"/>
      <c r="M13" s="12"/>
      <c r="N13" s="12"/>
      <c r="O13" s="12"/>
      <c r="P13" s="12"/>
      <c r="Q13" s="12"/>
      <c r="R13" s="12"/>
      <c r="S13" s="12"/>
      <c r="T13" s="12"/>
      <c r="U13" s="12"/>
    </row>
    <row r="14" spans="1:21" ht="13.5" customHeight="1" x14ac:dyDescent="0.15">
      <c r="A14" s="12"/>
      <c r="B14" s="12"/>
      <c r="C14" s="12"/>
      <c r="D14" s="12"/>
      <c r="E14" s="12"/>
      <c r="F14" s="12"/>
      <c r="G14" s="12"/>
      <c r="H14" s="12"/>
      <c r="I14" s="12"/>
      <c r="J14" s="12"/>
      <c r="K14" s="12"/>
      <c r="L14" s="12"/>
      <c r="M14" s="12"/>
      <c r="N14" s="12"/>
      <c r="O14" s="12"/>
      <c r="P14" s="12"/>
      <c r="Q14" s="12"/>
      <c r="R14" s="12"/>
      <c r="S14" s="12"/>
      <c r="T14" s="12"/>
      <c r="U14" s="12"/>
    </row>
    <row r="15" spans="1:21" ht="13.5" customHeight="1" x14ac:dyDescent="0.15">
      <c r="A15" s="12"/>
      <c r="B15" s="12"/>
      <c r="C15" s="12"/>
      <c r="D15" s="12"/>
      <c r="E15" s="12"/>
      <c r="F15" s="12"/>
      <c r="G15" s="12"/>
      <c r="H15" s="12"/>
      <c r="I15" s="12"/>
      <c r="J15" s="12"/>
      <c r="K15" s="12"/>
      <c r="L15" s="12"/>
      <c r="M15" s="12"/>
      <c r="N15" s="12"/>
      <c r="O15" s="12"/>
      <c r="P15" s="12"/>
      <c r="Q15" s="12"/>
      <c r="R15" s="12"/>
      <c r="S15" s="12"/>
      <c r="T15" s="12"/>
      <c r="U15" s="12"/>
    </row>
    <row r="16" spans="1:21" ht="13.5" customHeight="1" x14ac:dyDescent="0.15">
      <c r="A16" s="12"/>
      <c r="B16" s="12"/>
      <c r="C16" s="12"/>
      <c r="D16" s="12"/>
      <c r="E16" s="12"/>
      <c r="F16" s="12"/>
      <c r="G16" s="12"/>
      <c r="H16" s="12"/>
      <c r="I16" s="12"/>
      <c r="J16" s="12"/>
      <c r="K16" s="12"/>
      <c r="L16" s="12"/>
      <c r="M16" s="12"/>
      <c r="N16" s="12"/>
      <c r="O16" s="12"/>
      <c r="P16" s="12"/>
      <c r="Q16" s="12"/>
      <c r="R16" s="12"/>
      <c r="S16" s="12"/>
      <c r="T16" s="12"/>
      <c r="U16" s="12"/>
    </row>
    <row r="17" spans="1:21" ht="13.5" customHeight="1" x14ac:dyDescent="0.15">
      <c r="A17" s="12"/>
      <c r="B17" s="12"/>
      <c r="C17" s="12"/>
      <c r="D17" s="12"/>
      <c r="E17" s="12"/>
      <c r="F17" s="12"/>
      <c r="G17" s="12"/>
      <c r="H17" s="12"/>
      <c r="I17" s="12"/>
      <c r="J17" s="12"/>
      <c r="K17" s="12"/>
      <c r="L17" s="12"/>
      <c r="M17" s="12"/>
      <c r="N17" s="12"/>
      <c r="O17" s="12"/>
      <c r="P17" s="12"/>
      <c r="Q17" s="12"/>
      <c r="R17" s="12"/>
      <c r="S17" s="12"/>
      <c r="T17" s="12"/>
      <c r="U17" s="12"/>
    </row>
    <row r="18" spans="1:21" ht="13.5" customHeight="1" x14ac:dyDescent="0.15">
      <c r="A18" s="12"/>
      <c r="B18" s="12"/>
      <c r="C18" s="12"/>
      <c r="D18" s="12"/>
      <c r="E18" s="12"/>
      <c r="F18" s="12"/>
      <c r="G18" s="12"/>
      <c r="H18" s="12"/>
      <c r="I18" s="12"/>
      <c r="J18" s="12"/>
      <c r="K18" s="12"/>
      <c r="L18" s="12"/>
      <c r="M18" s="12"/>
      <c r="N18" s="12"/>
      <c r="O18" s="12"/>
      <c r="P18" s="12"/>
      <c r="Q18" s="12"/>
      <c r="R18" s="12"/>
      <c r="S18" s="12"/>
      <c r="T18" s="12"/>
      <c r="U18" s="12"/>
    </row>
    <row r="19" spans="1:21" ht="13.5" customHeight="1" x14ac:dyDescent="0.15">
      <c r="A19" s="12"/>
      <c r="B19" s="12"/>
      <c r="C19" s="12"/>
      <c r="D19" s="12"/>
      <c r="E19" s="12"/>
      <c r="F19" s="12"/>
      <c r="G19" s="12"/>
      <c r="H19" s="12"/>
      <c r="I19" s="12"/>
      <c r="J19" s="12"/>
      <c r="K19" s="12"/>
      <c r="L19" s="12"/>
      <c r="M19" s="12"/>
      <c r="N19" s="12"/>
      <c r="O19" s="12"/>
      <c r="P19" s="12"/>
      <c r="Q19" s="12"/>
      <c r="R19" s="12"/>
      <c r="S19" s="12"/>
      <c r="T19" s="12"/>
      <c r="U19" s="12"/>
    </row>
    <row r="20" spans="1:21" ht="13.5" customHeight="1" x14ac:dyDescent="0.15">
      <c r="A20" s="12"/>
      <c r="B20" s="12"/>
      <c r="C20" s="12"/>
      <c r="D20" s="12"/>
      <c r="E20" s="12"/>
      <c r="F20" s="12"/>
      <c r="G20" s="12"/>
      <c r="H20" s="12"/>
      <c r="I20" s="12"/>
      <c r="J20" s="12"/>
      <c r="K20" s="12"/>
      <c r="L20" s="12"/>
      <c r="M20" s="12"/>
      <c r="N20" s="12"/>
      <c r="O20" s="12"/>
      <c r="P20" s="12"/>
      <c r="Q20" s="12"/>
      <c r="R20" s="12"/>
      <c r="S20" s="12"/>
      <c r="T20" s="12"/>
      <c r="U20" s="12"/>
    </row>
    <row r="21" spans="1:21" ht="13.5" customHeight="1" x14ac:dyDescent="0.15">
      <c r="A21" s="12"/>
      <c r="B21" s="12"/>
      <c r="C21" s="12"/>
      <c r="D21" s="12"/>
      <c r="E21" s="12"/>
      <c r="F21" s="12"/>
      <c r="G21" s="12"/>
      <c r="H21" s="12"/>
      <c r="I21" s="12"/>
      <c r="J21" s="12"/>
      <c r="K21" s="12"/>
      <c r="L21" s="12"/>
      <c r="M21" s="12"/>
      <c r="N21" s="12"/>
      <c r="O21" s="12"/>
      <c r="P21" s="12"/>
      <c r="Q21" s="12"/>
      <c r="R21" s="12"/>
      <c r="S21" s="12"/>
      <c r="T21" s="12"/>
      <c r="U21" s="12"/>
    </row>
    <row r="22" spans="1:21" ht="13.5" customHeight="1" x14ac:dyDescent="0.15">
      <c r="A22" s="12"/>
      <c r="B22" s="12"/>
      <c r="C22" s="12"/>
      <c r="D22" s="12"/>
      <c r="E22" s="12"/>
      <c r="F22" s="12"/>
      <c r="G22" s="12"/>
      <c r="H22" s="12"/>
      <c r="I22" s="12"/>
      <c r="J22" s="12"/>
      <c r="K22" s="12"/>
      <c r="L22" s="12"/>
      <c r="M22" s="12"/>
      <c r="N22" s="12"/>
      <c r="O22" s="12"/>
      <c r="P22" s="12"/>
      <c r="Q22" s="12"/>
      <c r="R22" s="12"/>
      <c r="S22" s="12"/>
      <c r="T22" s="12"/>
      <c r="U22" s="12"/>
    </row>
    <row r="23" spans="1:21" ht="13.5" customHeight="1" x14ac:dyDescent="0.15">
      <c r="A23" s="12"/>
      <c r="B23" s="12"/>
      <c r="C23" s="12"/>
      <c r="D23" s="12"/>
      <c r="E23" s="12"/>
      <c r="F23" s="12"/>
      <c r="G23" s="12"/>
      <c r="H23" s="12"/>
      <c r="I23" s="12"/>
      <c r="J23" s="12"/>
      <c r="K23" s="12"/>
      <c r="L23" s="12"/>
      <c r="M23" s="12"/>
      <c r="N23" s="12"/>
      <c r="O23" s="12"/>
      <c r="P23" s="12"/>
      <c r="Q23" s="12"/>
      <c r="R23" s="12"/>
      <c r="S23" s="12"/>
      <c r="T23" s="12"/>
      <c r="U23" s="12"/>
    </row>
    <row r="24" spans="1:21" ht="13.5" customHeight="1" x14ac:dyDescent="0.15">
      <c r="A24" s="12"/>
      <c r="B24" s="12"/>
      <c r="C24" s="12"/>
      <c r="D24" s="12"/>
      <c r="E24" s="12"/>
      <c r="F24" s="12"/>
      <c r="G24" s="12"/>
      <c r="H24" s="12"/>
      <c r="I24" s="12"/>
      <c r="J24" s="12"/>
      <c r="K24" s="12"/>
      <c r="L24" s="12"/>
      <c r="M24" s="12"/>
      <c r="N24" s="12"/>
      <c r="O24" s="12"/>
      <c r="P24" s="12"/>
      <c r="Q24" s="12"/>
      <c r="R24" s="12"/>
      <c r="S24" s="12"/>
      <c r="T24" s="12"/>
      <c r="U24" s="12"/>
    </row>
    <row r="25" spans="1:21" ht="13.5" customHeight="1" x14ac:dyDescent="0.15">
      <c r="A25" s="12"/>
      <c r="B25" s="12"/>
      <c r="C25" s="12"/>
      <c r="D25" s="12"/>
      <c r="E25" s="12"/>
      <c r="F25" s="12"/>
      <c r="G25" s="12"/>
      <c r="H25" s="12"/>
      <c r="I25" s="12"/>
      <c r="J25" s="12"/>
      <c r="K25" s="12"/>
      <c r="L25" s="12"/>
      <c r="M25" s="12"/>
      <c r="N25" s="12"/>
      <c r="O25" s="12"/>
      <c r="P25" s="12"/>
      <c r="Q25" s="12"/>
      <c r="R25" s="12"/>
      <c r="S25" s="12"/>
      <c r="T25" s="12"/>
      <c r="U25" s="12"/>
    </row>
    <row r="26" spans="1:21" ht="13.5" customHeight="1" x14ac:dyDescent="0.15">
      <c r="A26" s="12"/>
      <c r="B26" s="12"/>
      <c r="C26" s="12"/>
      <c r="D26" s="12"/>
      <c r="E26" s="12"/>
      <c r="F26" s="12"/>
      <c r="G26" s="12"/>
      <c r="H26" s="12"/>
      <c r="I26" s="12"/>
      <c r="J26" s="12"/>
      <c r="K26" s="12"/>
      <c r="L26" s="12"/>
      <c r="M26" s="12"/>
      <c r="N26" s="12"/>
      <c r="O26" s="12"/>
      <c r="P26" s="12"/>
      <c r="Q26" s="12"/>
      <c r="R26" s="12"/>
      <c r="S26" s="12"/>
      <c r="T26" s="12"/>
      <c r="U26" s="12"/>
    </row>
    <row r="27" spans="1:21" ht="13.5" customHeight="1" x14ac:dyDescent="0.15">
      <c r="A27" s="12"/>
      <c r="B27" s="12"/>
      <c r="C27" s="12"/>
      <c r="D27" s="12"/>
      <c r="E27" s="12"/>
      <c r="F27" s="12"/>
      <c r="G27" s="12"/>
      <c r="H27" s="12"/>
      <c r="I27" s="12"/>
      <c r="J27" s="12"/>
      <c r="K27" s="12"/>
      <c r="L27" s="12"/>
      <c r="M27" s="12"/>
      <c r="N27" s="12"/>
      <c r="O27" s="12"/>
      <c r="P27" s="12"/>
      <c r="Q27" s="12"/>
      <c r="R27" s="12"/>
      <c r="S27" s="12"/>
      <c r="T27" s="12"/>
      <c r="U27" s="12"/>
    </row>
    <row r="28" spans="1:21" ht="13.5" customHeight="1" x14ac:dyDescent="0.15">
      <c r="A28" s="12"/>
      <c r="B28" s="12"/>
      <c r="C28" s="12"/>
      <c r="D28" s="12"/>
      <c r="E28" s="12"/>
      <c r="F28" s="12"/>
      <c r="G28" s="12"/>
      <c r="H28" s="12"/>
      <c r="I28" s="12"/>
      <c r="J28" s="12"/>
      <c r="K28" s="12"/>
      <c r="L28" s="12"/>
      <c r="M28" s="12"/>
      <c r="N28" s="12"/>
      <c r="O28" s="12"/>
      <c r="P28" s="12"/>
      <c r="Q28" s="12"/>
      <c r="R28" s="12"/>
      <c r="S28" s="12"/>
      <c r="T28" s="12"/>
      <c r="U28" s="12"/>
    </row>
    <row r="29" spans="1:21" ht="13.5" customHeight="1" x14ac:dyDescent="0.15">
      <c r="A29" s="12"/>
      <c r="B29" s="12"/>
      <c r="C29" s="12"/>
      <c r="D29" s="12"/>
      <c r="E29" s="12"/>
      <c r="F29" s="12"/>
      <c r="G29" s="12"/>
      <c r="H29" s="12"/>
      <c r="I29" s="12"/>
      <c r="J29" s="12"/>
      <c r="K29" s="12"/>
      <c r="L29" s="12"/>
      <c r="M29" s="12"/>
      <c r="N29" s="12"/>
      <c r="O29" s="12"/>
      <c r="P29" s="12"/>
      <c r="Q29" s="12"/>
      <c r="R29" s="12"/>
      <c r="S29" s="12"/>
      <c r="T29" s="12"/>
      <c r="U29" s="12"/>
    </row>
    <row r="30" spans="1:21" ht="13.5" customHeight="1" x14ac:dyDescent="0.15">
      <c r="A30" s="12"/>
      <c r="B30" s="12"/>
      <c r="C30" s="12"/>
      <c r="D30" s="12"/>
      <c r="E30" s="12"/>
      <c r="F30" s="12"/>
      <c r="G30" s="12"/>
      <c r="H30" s="12"/>
      <c r="I30" s="12"/>
      <c r="J30" s="12"/>
      <c r="K30" s="12"/>
      <c r="L30" s="12"/>
      <c r="M30" s="12"/>
      <c r="N30" s="12"/>
      <c r="O30" s="12"/>
      <c r="P30" s="12"/>
      <c r="Q30" s="12"/>
      <c r="R30" s="12"/>
      <c r="S30" s="12"/>
      <c r="T30" s="12"/>
      <c r="U30" s="12"/>
    </row>
    <row r="31" spans="1:21" ht="13.5" customHeight="1" x14ac:dyDescent="0.15">
      <c r="A31" s="12"/>
      <c r="B31" s="12"/>
      <c r="C31" s="12"/>
      <c r="D31" s="12"/>
      <c r="E31" s="12"/>
      <c r="F31" s="12"/>
      <c r="G31" s="12"/>
      <c r="H31" s="12"/>
      <c r="I31" s="12"/>
      <c r="J31" s="12"/>
      <c r="K31" s="12"/>
      <c r="L31" s="12"/>
      <c r="M31" s="12"/>
      <c r="N31" s="12"/>
      <c r="O31" s="12"/>
      <c r="P31" s="12"/>
      <c r="Q31" s="12"/>
      <c r="R31" s="12"/>
      <c r="S31" s="12"/>
      <c r="T31" s="12"/>
      <c r="U31" s="12"/>
    </row>
    <row r="32" spans="1:21" ht="13.5" customHeight="1" x14ac:dyDescent="0.15">
      <c r="A32" s="12"/>
      <c r="B32" s="12"/>
      <c r="C32" s="12"/>
      <c r="D32" s="12"/>
      <c r="E32" s="12"/>
      <c r="F32" s="12"/>
      <c r="G32" s="12"/>
      <c r="H32" s="12"/>
      <c r="I32" s="12"/>
      <c r="J32" s="12"/>
      <c r="K32" s="12"/>
      <c r="L32" s="12"/>
      <c r="M32" s="12"/>
      <c r="N32" s="12"/>
      <c r="O32" s="12"/>
      <c r="P32" s="12"/>
      <c r="Q32" s="12"/>
      <c r="R32" s="12"/>
      <c r="S32" s="12"/>
      <c r="T32" s="12"/>
      <c r="U32" s="12"/>
    </row>
    <row r="33" spans="1:21" ht="13.5" customHeight="1" x14ac:dyDescent="0.15">
      <c r="A33" s="12"/>
      <c r="B33" s="12"/>
      <c r="C33" s="12"/>
      <c r="D33" s="12"/>
      <c r="E33" s="12"/>
      <c r="F33" s="12"/>
      <c r="G33" s="12"/>
      <c r="H33" s="12"/>
      <c r="I33" s="12"/>
      <c r="J33" s="12"/>
      <c r="K33" s="12"/>
      <c r="L33" s="12"/>
      <c r="M33" s="12"/>
      <c r="N33" s="12"/>
      <c r="O33" s="12"/>
      <c r="P33" s="12"/>
      <c r="Q33" s="12"/>
      <c r="R33" s="12"/>
      <c r="S33" s="12"/>
      <c r="T33" s="12"/>
      <c r="U33" s="12"/>
    </row>
    <row r="34" spans="1:21" ht="13.5" customHeight="1" x14ac:dyDescent="0.15">
      <c r="A34" s="12"/>
      <c r="B34" s="12"/>
      <c r="C34" s="12"/>
      <c r="D34" s="12"/>
      <c r="E34" s="12"/>
      <c r="F34" s="12"/>
      <c r="G34" s="12"/>
      <c r="H34" s="12"/>
      <c r="I34" s="12"/>
      <c r="J34" s="12"/>
      <c r="K34" s="12"/>
      <c r="L34" s="12"/>
      <c r="M34" s="12"/>
      <c r="N34" s="12"/>
      <c r="O34" s="12"/>
      <c r="P34" s="12"/>
      <c r="Q34" s="12"/>
      <c r="R34" s="12"/>
      <c r="S34" s="12"/>
      <c r="T34" s="12"/>
      <c r="U34" s="12"/>
    </row>
    <row r="35" spans="1:21" ht="13.5" customHeight="1" x14ac:dyDescent="0.15">
      <c r="A35" s="12"/>
      <c r="B35" s="12"/>
      <c r="C35" s="12"/>
      <c r="D35" s="12"/>
      <c r="E35" s="12"/>
      <c r="F35" s="12"/>
      <c r="G35" s="12"/>
      <c r="H35" s="12"/>
      <c r="I35" s="12"/>
      <c r="J35" s="12"/>
      <c r="K35" s="12"/>
      <c r="L35" s="12"/>
      <c r="M35" s="12"/>
      <c r="N35" s="12"/>
      <c r="O35" s="12"/>
      <c r="P35" s="12"/>
      <c r="Q35" s="12"/>
      <c r="R35" s="12"/>
      <c r="S35" s="12"/>
      <c r="T35" s="12"/>
      <c r="U35" s="12"/>
    </row>
    <row r="36" spans="1:21" ht="13.5" customHeight="1" x14ac:dyDescent="0.15">
      <c r="A36" s="12"/>
      <c r="B36" s="12"/>
      <c r="C36" s="12"/>
      <c r="D36" s="12"/>
      <c r="E36" s="12"/>
      <c r="F36" s="12"/>
      <c r="G36" s="12"/>
      <c r="H36" s="12"/>
      <c r="I36" s="12"/>
      <c r="J36" s="12"/>
      <c r="K36" s="12"/>
      <c r="L36" s="12"/>
      <c r="M36" s="12"/>
      <c r="N36" s="12"/>
      <c r="O36" s="12"/>
      <c r="P36" s="12"/>
      <c r="Q36" s="12"/>
      <c r="R36" s="12"/>
      <c r="S36" s="12"/>
      <c r="T36" s="12"/>
      <c r="U36" s="12"/>
    </row>
    <row r="37" spans="1:21" ht="13.5" customHeight="1" x14ac:dyDescent="0.15">
      <c r="A37" s="12"/>
      <c r="B37" s="12"/>
      <c r="C37" s="12"/>
      <c r="D37" s="12"/>
      <c r="E37" s="12"/>
      <c r="F37" s="12"/>
      <c r="G37" s="12"/>
      <c r="H37" s="12"/>
      <c r="I37" s="12"/>
      <c r="J37" s="12"/>
      <c r="K37" s="12"/>
      <c r="L37" s="12"/>
      <c r="M37" s="12"/>
      <c r="N37" s="12"/>
      <c r="O37" s="12"/>
      <c r="P37" s="12"/>
      <c r="Q37" s="12"/>
      <c r="R37" s="12"/>
      <c r="S37" s="12"/>
      <c r="T37" s="12"/>
      <c r="U37" s="12"/>
    </row>
    <row r="38" spans="1:21" ht="13.5" customHeight="1" x14ac:dyDescent="0.15">
      <c r="A38" s="12"/>
      <c r="B38" s="12"/>
      <c r="C38" s="12"/>
      <c r="D38" s="12"/>
      <c r="E38" s="12"/>
      <c r="F38" s="12"/>
      <c r="G38" s="12"/>
      <c r="H38" s="12"/>
      <c r="I38" s="12"/>
      <c r="J38" s="12"/>
      <c r="K38" s="12"/>
      <c r="L38" s="12"/>
      <c r="M38" s="12"/>
      <c r="N38" s="12"/>
      <c r="O38" s="12"/>
      <c r="P38" s="12"/>
      <c r="Q38" s="12"/>
      <c r="R38" s="12"/>
      <c r="S38" s="12"/>
      <c r="T38" s="12"/>
      <c r="U38" s="12"/>
    </row>
    <row r="39" spans="1:21" ht="13.5" customHeight="1" x14ac:dyDescent="0.15">
      <c r="A39" s="12"/>
      <c r="B39" s="12"/>
      <c r="C39" s="12"/>
      <c r="D39" s="12"/>
      <c r="E39" s="12"/>
      <c r="F39" s="12"/>
      <c r="G39" s="12"/>
      <c r="H39" s="12"/>
      <c r="I39" s="12"/>
      <c r="J39" s="12"/>
      <c r="K39" s="12"/>
      <c r="L39" s="12"/>
      <c r="M39" s="12"/>
      <c r="N39" s="12"/>
      <c r="O39" s="12"/>
      <c r="P39" s="12"/>
      <c r="Q39" s="12"/>
      <c r="R39" s="12"/>
      <c r="S39" s="12"/>
      <c r="T39" s="12"/>
      <c r="U39" s="12"/>
    </row>
    <row r="40" spans="1:21" ht="13.5" customHeight="1" x14ac:dyDescent="0.15">
      <c r="A40" s="12"/>
      <c r="B40" s="12"/>
      <c r="C40" s="12"/>
      <c r="D40" s="12"/>
      <c r="E40" s="12"/>
      <c r="F40" s="12"/>
      <c r="G40" s="12"/>
      <c r="H40" s="12"/>
      <c r="I40" s="12"/>
      <c r="J40" s="12"/>
      <c r="K40" s="12"/>
      <c r="L40" s="12"/>
      <c r="M40" s="12"/>
      <c r="N40" s="12"/>
      <c r="O40" s="12"/>
      <c r="P40" s="12"/>
      <c r="Q40" s="12"/>
      <c r="R40" s="12"/>
      <c r="S40" s="12"/>
      <c r="T40" s="12"/>
      <c r="U40" s="12"/>
    </row>
    <row r="41" spans="1:21" ht="13.5" customHeight="1" x14ac:dyDescent="0.15">
      <c r="A41" s="12"/>
      <c r="B41" s="12"/>
      <c r="C41" s="12"/>
      <c r="D41" s="12"/>
      <c r="E41" s="12"/>
      <c r="F41" s="12"/>
      <c r="G41" s="12"/>
      <c r="H41" s="12"/>
      <c r="I41" s="12"/>
      <c r="J41" s="12"/>
      <c r="K41" s="12"/>
      <c r="L41" s="12"/>
      <c r="M41" s="12"/>
      <c r="N41" s="12"/>
      <c r="O41" s="12"/>
      <c r="P41" s="12"/>
      <c r="Q41" s="12"/>
      <c r="R41" s="12"/>
      <c r="S41" s="12"/>
      <c r="T41" s="12"/>
      <c r="U41" s="12"/>
    </row>
    <row r="42" spans="1:21" ht="13.5" customHeight="1" x14ac:dyDescent="0.15">
      <c r="A42" s="12"/>
      <c r="B42" s="12"/>
      <c r="C42" s="12"/>
      <c r="D42" s="12"/>
      <c r="E42" s="12"/>
      <c r="F42" s="12"/>
      <c r="G42" s="12"/>
      <c r="H42" s="12"/>
      <c r="I42" s="12"/>
      <c r="J42" s="12"/>
      <c r="K42" s="12"/>
      <c r="L42" s="12"/>
      <c r="M42" s="12"/>
      <c r="N42" s="12"/>
      <c r="O42" s="12"/>
      <c r="P42" s="12"/>
      <c r="Q42" s="12"/>
      <c r="R42" s="12"/>
      <c r="S42" s="12"/>
      <c r="T42" s="12"/>
      <c r="U42" s="12"/>
    </row>
    <row r="43" spans="1:21" ht="30.75" customHeight="1" thickBot="1" x14ac:dyDescent="0.2">
      <c r="A43" s="12"/>
      <c r="B43" s="12"/>
      <c r="C43" s="12"/>
      <c r="D43" s="12"/>
      <c r="E43" s="12"/>
      <c r="F43" s="12"/>
      <c r="G43" s="12"/>
      <c r="H43" s="12"/>
      <c r="I43" s="12"/>
      <c r="J43" s="12"/>
      <c r="K43" s="12"/>
      <c r="L43" s="12"/>
      <c r="M43" s="12"/>
      <c r="N43" s="12"/>
      <c r="O43" s="14" t="s">
        <v>5</v>
      </c>
      <c r="P43" s="12"/>
      <c r="Q43" s="12"/>
      <c r="R43" s="12"/>
      <c r="S43" s="12"/>
      <c r="T43" s="12"/>
      <c r="U43" s="12"/>
    </row>
    <row r="44" spans="1:21" ht="30.75" customHeight="1" thickBot="1" x14ac:dyDescent="0.2">
      <c r="A44" s="12"/>
      <c r="B44" s="15" t="s">
        <v>6</v>
      </c>
      <c r="C44" s="16"/>
      <c r="D44" s="16"/>
      <c r="E44" s="17"/>
      <c r="F44" s="17"/>
      <c r="G44" s="17"/>
      <c r="H44" s="17"/>
      <c r="I44" s="17"/>
      <c r="J44" s="18" t="s">
        <v>2</v>
      </c>
      <c r="K44" s="19" t="s">
        <v>551</v>
      </c>
      <c r="L44" s="20" t="s">
        <v>552</v>
      </c>
      <c r="M44" s="20" t="s">
        <v>553</v>
      </c>
      <c r="N44" s="20" t="s">
        <v>554</v>
      </c>
      <c r="O44" s="21" t="s">
        <v>555</v>
      </c>
      <c r="P44" s="12"/>
      <c r="Q44" s="12"/>
      <c r="R44" s="12"/>
      <c r="S44" s="12"/>
      <c r="T44" s="12"/>
      <c r="U44" s="12"/>
    </row>
    <row r="45" spans="1:21" ht="30.75" customHeight="1" x14ac:dyDescent="0.15">
      <c r="A45" s="12"/>
      <c r="B45" s="1154" t="s">
        <v>7</v>
      </c>
      <c r="C45" s="1155"/>
      <c r="D45" s="334"/>
      <c r="E45" s="1160" t="s">
        <v>8</v>
      </c>
      <c r="F45" s="1160"/>
      <c r="G45" s="1160"/>
      <c r="H45" s="1160"/>
      <c r="I45" s="1160"/>
      <c r="J45" s="1161"/>
      <c r="K45" s="333">
        <v>2607</v>
      </c>
      <c r="L45" s="332">
        <v>2563</v>
      </c>
      <c r="M45" s="332">
        <v>2610</v>
      </c>
      <c r="N45" s="332">
        <v>2785</v>
      </c>
      <c r="O45" s="331">
        <v>2852</v>
      </c>
      <c r="P45" s="12"/>
      <c r="Q45" s="12"/>
      <c r="R45" s="12"/>
      <c r="S45" s="12"/>
      <c r="T45" s="12"/>
      <c r="U45" s="12"/>
    </row>
    <row r="46" spans="1:21" ht="30.75" customHeight="1" x14ac:dyDescent="0.15">
      <c r="A46" s="12"/>
      <c r="B46" s="1156"/>
      <c r="C46" s="1157"/>
      <c r="D46" s="330"/>
      <c r="E46" s="1162" t="s">
        <v>9</v>
      </c>
      <c r="F46" s="1162"/>
      <c r="G46" s="1162"/>
      <c r="H46" s="1162"/>
      <c r="I46" s="1162"/>
      <c r="J46" s="1163"/>
      <c r="K46" s="328" t="s">
        <v>512</v>
      </c>
      <c r="L46" s="327" t="s">
        <v>512</v>
      </c>
      <c r="M46" s="327" t="s">
        <v>512</v>
      </c>
      <c r="N46" s="327" t="s">
        <v>512</v>
      </c>
      <c r="O46" s="326" t="s">
        <v>512</v>
      </c>
      <c r="P46" s="12"/>
      <c r="Q46" s="12"/>
      <c r="R46" s="12"/>
      <c r="S46" s="12"/>
      <c r="T46" s="12"/>
      <c r="U46" s="12"/>
    </row>
    <row r="47" spans="1:21" ht="30.75" customHeight="1" x14ac:dyDescent="0.15">
      <c r="A47" s="12"/>
      <c r="B47" s="1156"/>
      <c r="C47" s="1157"/>
      <c r="D47" s="330"/>
      <c r="E47" s="1162" t="s">
        <v>10</v>
      </c>
      <c r="F47" s="1162"/>
      <c r="G47" s="1162"/>
      <c r="H47" s="1162"/>
      <c r="I47" s="1162"/>
      <c r="J47" s="1163"/>
      <c r="K47" s="328" t="s">
        <v>512</v>
      </c>
      <c r="L47" s="327" t="s">
        <v>512</v>
      </c>
      <c r="M47" s="327" t="s">
        <v>512</v>
      </c>
      <c r="N47" s="327" t="s">
        <v>512</v>
      </c>
      <c r="O47" s="326" t="s">
        <v>512</v>
      </c>
      <c r="P47" s="12"/>
      <c r="Q47" s="12"/>
      <c r="R47" s="12"/>
      <c r="S47" s="12"/>
      <c r="T47" s="12"/>
      <c r="U47" s="12"/>
    </row>
    <row r="48" spans="1:21" ht="30.75" customHeight="1" x14ac:dyDescent="0.15">
      <c r="A48" s="12"/>
      <c r="B48" s="1156"/>
      <c r="C48" s="1157"/>
      <c r="D48" s="330"/>
      <c r="E48" s="1162" t="s">
        <v>11</v>
      </c>
      <c r="F48" s="1162"/>
      <c r="G48" s="1162"/>
      <c r="H48" s="1162"/>
      <c r="I48" s="1162"/>
      <c r="J48" s="1163"/>
      <c r="K48" s="328">
        <v>611</v>
      </c>
      <c r="L48" s="327">
        <v>575</v>
      </c>
      <c r="M48" s="327">
        <v>536</v>
      </c>
      <c r="N48" s="327">
        <v>523</v>
      </c>
      <c r="O48" s="326">
        <v>486</v>
      </c>
      <c r="P48" s="12"/>
      <c r="Q48" s="12"/>
      <c r="R48" s="12"/>
      <c r="S48" s="12"/>
      <c r="T48" s="12"/>
      <c r="U48" s="12"/>
    </row>
    <row r="49" spans="1:21" ht="30.75" customHeight="1" x14ac:dyDescent="0.15">
      <c r="A49" s="12"/>
      <c r="B49" s="1156"/>
      <c r="C49" s="1157"/>
      <c r="D49" s="330"/>
      <c r="E49" s="1162" t="s">
        <v>12</v>
      </c>
      <c r="F49" s="1162"/>
      <c r="G49" s="1162"/>
      <c r="H49" s="1162"/>
      <c r="I49" s="1162"/>
      <c r="J49" s="1163"/>
      <c r="K49" s="328">
        <v>5</v>
      </c>
      <c r="L49" s="327">
        <v>5</v>
      </c>
      <c r="M49" s="327">
        <v>5</v>
      </c>
      <c r="N49" s="327">
        <v>5</v>
      </c>
      <c r="O49" s="326">
        <v>5</v>
      </c>
      <c r="P49" s="12"/>
      <c r="Q49" s="12"/>
      <c r="R49" s="12"/>
      <c r="S49" s="12"/>
      <c r="T49" s="12"/>
      <c r="U49" s="12"/>
    </row>
    <row r="50" spans="1:21" ht="30.75" customHeight="1" x14ac:dyDescent="0.15">
      <c r="A50" s="12"/>
      <c r="B50" s="1156"/>
      <c r="C50" s="1157"/>
      <c r="D50" s="330"/>
      <c r="E50" s="1162" t="s">
        <v>13</v>
      </c>
      <c r="F50" s="1162"/>
      <c r="G50" s="1162"/>
      <c r="H50" s="1162"/>
      <c r="I50" s="1162"/>
      <c r="J50" s="1163"/>
      <c r="K50" s="328">
        <v>30</v>
      </c>
      <c r="L50" s="327">
        <v>42</v>
      </c>
      <c r="M50" s="327">
        <v>32</v>
      </c>
      <c r="N50" s="327">
        <v>37</v>
      </c>
      <c r="O50" s="326">
        <v>39</v>
      </c>
      <c r="P50" s="12"/>
      <c r="Q50" s="12"/>
      <c r="R50" s="12"/>
      <c r="S50" s="12"/>
      <c r="T50" s="12"/>
      <c r="U50" s="12"/>
    </row>
    <row r="51" spans="1:21" ht="30.75" customHeight="1" x14ac:dyDescent="0.15">
      <c r="A51" s="12"/>
      <c r="B51" s="1158"/>
      <c r="C51" s="1159"/>
      <c r="D51" s="329"/>
      <c r="E51" s="1162" t="s">
        <v>14</v>
      </c>
      <c r="F51" s="1162"/>
      <c r="G51" s="1162"/>
      <c r="H51" s="1162"/>
      <c r="I51" s="1162"/>
      <c r="J51" s="1163"/>
      <c r="K51" s="328" t="s">
        <v>512</v>
      </c>
      <c r="L51" s="327" t="s">
        <v>512</v>
      </c>
      <c r="M51" s="327" t="s">
        <v>512</v>
      </c>
      <c r="N51" s="327" t="s">
        <v>512</v>
      </c>
      <c r="O51" s="326" t="s">
        <v>512</v>
      </c>
      <c r="P51" s="12"/>
      <c r="Q51" s="12"/>
      <c r="R51" s="12"/>
      <c r="S51" s="12"/>
      <c r="T51" s="12"/>
      <c r="U51" s="12"/>
    </row>
    <row r="52" spans="1:21" ht="30.75" customHeight="1" x14ac:dyDescent="0.15">
      <c r="A52" s="12"/>
      <c r="B52" s="1164" t="s">
        <v>15</v>
      </c>
      <c r="C52" s="1165"/>
      <c r="D52" s="329"/>
      <c r="E52" s="1162" t="s">
        <v>16</v>
      </c>
      <c r="F52" s="1162"/>
      <c r="G52" s="1162"/>
      <c r="H52" s="1162"/>
      <c r="I52" s="1162"/>
      <c r="J52" s="1163"/>
      <c r="K52" s="328">
        <v>2465</v>
      </c>
      <c r="L52" s="327">
        <v>2504</v>
      </c>
      <c r="M52" s="327">
        <v>2494</v>
      </c>
      <c r="N52" s="327">
        <v>2579</v>
      </c>
      <c r="O52" s="326">
        <v>2560</v>
      </c>
      <c r="P52" s="12"/>
      <c r="Q52" s="12"/>
      <c r="R52" s="12"/>
      <c r="S52" s="12"/>
      <c r="T52" s="12"/>
      <c r="U52" s="12"/>
    </row>
    <row r="53" spans="1:21" ht="30.75" customHeight="1" thickBot="1" x14ac:dyDescent="0.2">
      <c r="A53" s="12"/>
      <c r="B53" s="1166" t="s">
        <v>17</v>
      </c>
      <c r="C53" s="1167"/>
      <c r="D53" s="325"/>
      <c r="E53" s="1168" t="s">
        <v>18</v>
      </c>
      <c r="F53" s="1168"/>
      <c r="G53" s="1168"/>
      <c r="H53" s="1168"/>
      <c r="I53" s="1168"/>
      <c r="J53" s="1169"/>
      <c r="K53" s="324">
        <v>788</v>
      </c>
      <c r="L53" s="323">
        <v>681</v>
      </c>
      <c r="M53" s="323">
        <v>689</v>
      </c>
      <c r="N53" s="323">
        <v>771</v>
      </c>
      <c r="O53" s="322">
        <v>822</v>
      </c>
      <c r="P53" s="12"/>
      <c r="Q53" s="12"/>
      <c r="R53" s="12"/>
      <c r="S53" s="12"/>
      <c r="T53" s="12"/>
      <c r="U53" s="12"/>
    </row>
    <row r="54" spans="1:21" ht="24" customHeight="1" x14ac:dyDescent="0.15">
      <c r="A54" s="12"/>
      <c r="B54" s="22" t="s">
        <v>19</v>
      </c>
      <c r="C54" s="12"/>
      <c r="D54" s="12"/>
      <c r="E54" s="12"/>
      <c r="F54" s="12"/>
      <c r="G54" s="12"/>
      <c r="H54" s="12"/>
      <c r="I54" s="12"/>
      <c r="J54" s="12"/>
      <c r="K54" s="12"/>
      <c r="L54" s="12"/>
      <c r="M54" s="12"/>
      <c r="N54" s="12"/>
      <c r="O54" s="12"/>
      <c r="P54" s="12"/>
      <c r="Q54" s="12"/>
      <c r="R54" s="12"/>
      <c r="S54" s="12"/>
      <c r="T54" s="12"/>
      <c r="U54" s="12"/>
    </row>
    <row r="55" spans="1:21" ht="24" customHeight="1" x14ac:dyDescent="0.15">
      <c r="A55" s="12"/>
      <c r="B55" s="22" t="s">
        <v>20</v>
      </c>
      <c r="C55" s="12"/>
      <c r="D55" s="12"/>
      <c r="E55" s="12"/>
      <c r="F55" s="12"/>
      <c r="G55" s="12"/>
      <c r="H55" s="12"/>
      <c r="I55" s="12"/>
      <c r="J55" s="12"/>
      <c r="K55" s="12"/>
      <c r="L55" s="12"/>
      <c r="M55" s="12"/>
      <c r="N55" s="12"/>
      <c r="O55" s="12"/>
      <c r="P55" s="12"/>
      <c r="Q55" s="12"/>
      <c r="R55" s="12"/>
      <c r="S55" s="12"/>
      <c r="T55" s="12"/>
      <c r="U55" s="12"/>
    </row>
    <row r="56" spans="1:21" ht="24" customHeight="1" thickBot="1" x14ac:dyDescent="0.2">
      <c r="A56" s="12"/>
      <c r="B56" s="23" t="s">
        <v>21</v>
      </c>
      <c r="C56" s="24"/>
      <c r="D56" s="24"/>
      <c r="E56" s="24"/>
      <c r="F56" s="24"/>
      <c r="G56" s="24"/>
      <c r="H56" s="24"/>
      <c r="I56" s="24"/>
      <c r="J56" s="24"/>
      <c r="K56" s="25"/>
      <c r="L56" s="25"/>
      <c r="M56" s="25"/>
      <c r="N56" s="25"/>
      <c r="O56" s="321" t="s">
        <v>566</v>
      </c>
      <c r="P56" s="12"/>
      <c r="Q56" s="12"/>
      <c r="R56" s="12"/>
      <c r="S56" s="12"/>
      <c r="T56" s="12"/>
      <c r="U56" s="12"/>
    </row>
    <row r="57" spans="1:21" ht="31.5" customHeight="1" thickBot="1" x14ac:dyDescent="0.2">
      <c r="A57" s="12"/>
      <c r="B57" s="26"/>
      <c r="C57" s="27"/>
      <c r="D57" s="27"/>
      <c r="E57" s="28"/>
      <c r="F57" s="28"/>
      <c r="G57" s="28"/>
      <c r="H57" s="28"/>
      <c r="I57" s="28"/>
      <c r="J57" s="29" t="s">
        <v>2</v>
      </c>
      <c r="K57" s="30" t="s">
        <v>567</v>
      </c>
      <c r="L57" s="31" t="s">
        <v>568</v>
      </c>
      <c r="M57" s="31" t="s">
        <v>569</v>
      </c>
      <c r="N57" s="31" t="s">
        <v>570</v>
      </c>
      <c r="O57" s="32" t="s">
        <v>571</v>
      </c>
      <c r="P57" s="12"/>
      <c r="Q57" s="12"/>
      <c r="R57" s="12"/>
      <c r="S57" s="12"/>
      <c r="T57" s="12"/>
      <c r="U57" s="12"/>
    </row>
    <row r="58" spans="1:21" ht="31.5" customHeight="1" x14ac:dyDescent="0.15">
      <c r="B58" s="1170" t="s">
        <v>22</v>
      </c>
      <c r="C58" s="1171"/>
      <c r="D58" s="1176" t="s">
        <v>23</v>
      </c>
      <c r="E58" s="1177"/>
      <c r="F58" s="1177"/>
      <c r="G58" s="1177"/>
      <c r="H58" s="1177"/>
      <c r="I58" s="1177"/>
      <c r="J58" s="1178"/>
      <c r="K58" s="33"/>
      <c r="L58" s="34"/>
      <c r="M58" s="34"/>
      <c r="N58" s="34"/>
      <c r="O58" s="35"/>
    </row>
    <row r="59" spans="1:21" ht="31.5" customHeight="1" x14ac:dyDescent="0.15">
      <c r="B59" s="1172"/>
      <c r="C59" s="1173"/>
      <c r="D59" s="1179" t="s">
        <v>24</v>
      </c>
      <c r="E59" s="1180"/>
      <c r="F59" s="1180"/>
      <c r="G59" s="1180"/>
      <c r="H59" s="1180"/>
      <c r="I59" s="1180"/>
      <c r="J59" s="1181"/>
      <c r="K59" s="36"/>
      <c r="L59" s="37"/>
      <c r="M59" s="37"/>
      <c r="N59" s="37"/>
      <c r="O59" s="38"/>
    </row>
    <row r="60" spans="1:21" ht="31.5" customHeight="1" thickBot="1" x14ac:dyDescent="0.2">
      <c r="B60" s="1174"/>
      <c r="C60" s="1175"/>
      <c r="D60" s="1182" t="s">
        <v>25</v>
      </c>
      <c r="E60" s="1183"/>
      <c r="F60" s="1183"/>
      <c r="G60" s="1183"/>
      <c r="H60" s="1183"/>
      <c r="I60" s="1183"/>
      <c r="J60" s="1184"/>
      <c r="K60" s="39"/>
      <c r="L60" s="40"/>
      <c r="M60" s="40"/>
      <c r="N60" s="40"/>
      <c r="O60" s="41"/>
    </row>
    <row r="61" spans="1:21" ht="24" customHeight="1" x14ac:dyDescent="0.15">
      <c r="B61" s="42"/>
      <c r="C61" s="42"/>
      <c r="D61" s="43" t="s">
        <v>26</v>
      </c>
      <c r="E61" s="44"/>
      <c r="F61" s="44"/>
      <c r="G61" s="44"/>
      <c r="H61" s="44"/>
      <c r="I61" s="44"/>
      <c r="J61" s="44"/>
      <c r="K61" s="44"/>
      <c r="L61" s="44"/>
      <c r="M61" s="44"/>
      <c r="N61" s="44"/>
      <c r="O61" s="44"/>
    </row>
    <row r="62" spans="1:21" ht="24" customHeight="1" x14ac:dyDescent="0.15">
      <c r="B62" s="45"/>
      <c r="C62" s="45"/>
      <c r="D62" s="43" t="s">
        <v>27</v>
      </c>
      <c r="E62" s="44"/>
      <c r="F62" s="44"/>
      <c r="G62" s="44"/>
      <c r="H62" s="44"/>
      <c r="I62" s="44"/>
      <c r="J62" s="44"/>
      <c r="K62" s="44"/>
      <c r="L62" s="44"/>
      <c r="M62" s="44"/>
      <c r="N62" s="44"/>
      <c r="O62" s="44"/>
    </row>
    <row r="63" spans="1:21" ht="24" customHeight="1" x14ac:dyDescent="0.15">
      <c r="A63" s="12"/>
      <c r="B63" s="22"/>
      <c r="C63" s="12"/>
      <c r="D63" s="12"/>
      <c r="E63" s="12"/>
      <c r="F63" s="12"/>
      <c r="G63" s="12"/>
      <c r="H63" s="12"/>
      <c r="I63" s="12"/>
      <c r="J63" s="12"/>
      <c r="K63" s="12"/>
      <c r="L63" s="12"/>
      <c r="M63" s="12"/>
      <c r="N63" s="12"/>
      <c r="O63" s="12"/>
      <c r="P63" s="12"/>
      <c r="Q63" s="12"/>
      <c r="R63" s="12"/>
      <c r="S63" s="12"/>
      <c r="T63" s="12"/>
      <c r="U63" s="12"/>
    </row>
    <row r="64" spans="1:21" ht="24" customHeight="1" x14ac:dyDescent="0.15">
      <c r="A64" s="12"/>
      <c r="B64" s="22"/>
      <c r="C64" s="12"/>
      <c r="D64" s="12"/>
      <c r="E64" s="12"/>
      <c r="F64" s="12"/>
      <c r="G64" s="12"/>
      <c r="H64" s="12"/>
      <c r="I64" s="12"/>
      <c r="J64" s="12"/>
      <c r="K64" s="12"/>
      <c r="L64" s="12"/>
      <c r="M64" s="12"/>
      <c r="N64" s="12"/>
      <c r="O64" s="12"/>
      <c r="P64" s="12"/>
      <c r="Q64" s="12"/>
      <c r="R64" s="12"/>
      <c r="S64" s="12"/>
      <c r="T64" s="12"/>
      <c r="U64" s="12"/>
    </row>
  </sheetData>
  <sheetProtection algorithmName="SHA-512" hashValue="8/4LIaO7x4lDlexue+w8TrET3oGSM/0H8PQYA05kITFOPv5/h99rgMk2R6YF/Fvd9kljKWYMfHZr+YYyMePaow==" saltValue="5NzxBVuDpjd2Kzonkyy1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5522C-EDDF-48A8-B984-65762BC77908}">
  <sheetPr>
    <tabColor rgb="FFFFFF00"/>
    <pageSetUpPr fitToPage="1"/>
  </sheetPr>
  <dimension ref="B1:M55"/>
  <sheetViews>
    <sheetView showGridLines="0" zoomScaleNormal="100" zoomScaleSheetLayoutView="100" workbookViewId="0"/>
  </sheetViews>
  <sheetFormatPr defaultColWidth="0" defaultRowHeight="0"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47" t="s">
        <v>5</v>
      </c>
    </row>
    <row r="40" spans="2:13" ht="27.75" customHeight="1" thickBot="1" x14ac:dyDescent="0.2">
      <c r="B40" s="48" t="s">
        <v>6</v>
      </c>
      <c r="C40" s="49"/>
      <c r="D40" s="49"/>
      <c r="E40" s="50"/>
      <c r="F40" s="50"/>
      <c r="G40" s="50"/>
      <c r="H40" s="51" t="s">
        <v>2</v>
      </c>
      <c r="I40" s="52" t="s">
        <v>551</v>
      </c>
      <c r="J40" s="53" t="s">
        <v>552</v>
      </c>
      <c r="K40" s="53" t="s">
        <v>553</v>
      </c>
      <c r="L40" s="53" t="s">
        <v>554</v>
      </c>
      <c r="M40" s="54" t="s">
        <v>555</v>
      </c>
    </row>
    <row r="41" spans="2:13" ht="27.75" customHeight="1" x14ac:dyDescent="0.15">
      <c r="B41" s="1185" t="s">
        <v>28</v>
      </c>
      <c r="C41" s="1186"/>
      <c r="D41" s="344"/>
      <c r="E41" s="1191" t="s">
        <v>29</v>
      </c>
      <c r="F41" s="1191"/>
      <c r="G41" s="1191"/>
      <c r="H41" s="1192"/>
      <c r="I41" s="293">
        <v>26338</v>
      </c>
      <c r="J41" s="294">
        <v>27186</v>
      </c>
      <c r="K41" s="294">
        <v>27893</v>
      </c>
      <c r="L41" s="294">
        <v>27595</v>
      </c>
      <c r="M41" s="295">
        <v>26746</v>
      </c>
    </row>
    <row r="42" spans="2:13" ht="27.75" customHeight="1" x14ac:dyDescent="0.15">
      <c r="B42" s="1187"/>
      <c r="C42" s="1188"/>
      <c r="D42" s="340"/>
      <c r="E42" s="1193" t="s">
        <v>30</v>
      </c>
      <c r="F42" s="1193"/>
      <c r="G42" s="1193"/>
      <c r="H42" s="1194"/>
      <c r="I42" s="296">
        <v>155</v>
      </c>
      <c r="J42" s="297">
        <v>131</v>
      </c>
      <c r="K42" s="297">
        <v>170</v>
      </c>
      <c r="L42" s="297">
        <v>184</v>
      </c>
      <c r="M42" s="298">
        <v>185</v>
      </c>
    </row>
    <row r="43" spans="2:13" ht="27.75" customHeight="1" x14ac:dyDescent="0.15">
      <c r="B43" s="1187"/>
      <c r="C43" s="1188"/>
      <c r="D43" s="340"/>
      <c r="E43" s="1193" t="s">
        <v>31</v>
      </c>
      <c r="F43" s="1193"/>
      <c r="G43" s="1193"/>
      <c r="H43" s="1194"/>
      <c r="I43" s="296">
        <v>7087</v>
      </c>
      <c r="J43" s="297">
        <v>6810</v>
      </c>
      <c r="K43" s="297">
        <v>6089</v>
      </c>
      <c r="L43" s="297">
        <v>5844</v>
      </c>
      <c r="M43" s="298">
        <v>5681</v>
      </c>
    </row>
    <row r="44" spans="2:13" ht="27.75" customHeight="1" x14ac:dyDescent="0.15">
      <c r="B44" s="1187"/>
      <c r="C44" s="1188"/>
      <c r="D44" s="340"/>
      <c r="E44" s="1193" t="s">
        <v>32</v>
      </c>
      <c r="F44" s="1193"/>
      <c r="G44" s="1193"/>
      <c r="H44" s="1194"/>
      <c r="I44" s="296">
        <v>52</v>
      </c>
      <c r="J44" s="297">
        <v>47</v>
      </c>
      <c r="K44" s="297">
        <v>41</v>
      </c>
      <c r="L44" s="297">
        <v>39</v>
      </c>
      <c r="M44" s="298">
        <v>31</v>
      </c>
    </row>
    <row r="45" spans="2:13" ht="27.75" customHeight="1" x14ac:dyDescent="0.15">
      <c r="B45" s="1187"/>
      <c r="C45" s="1188"/>
      <c r="D45" s="340"/>
      <c r="E45" s="1193" t="s">
        <v>33</v>
      </c>
      <c r="F45" s="1193"/>
      <c r="G45" s="1193"/>
      <c r="H45" s="1194"/>
      <c r="I45" s="296">
        <v>3103</v>
      </c>
      <c r="J45" s="297">
        <v>3206</v>
      </c>
      <c r="K45" s="297">
        <v>3130</v>
      </c>
      <c r="L45" s="297">
        <v>3127</v>
      </c>
      <c r="M45" s="298">
        <v>3227</v>
      </c>
    </row>
    <row r="46" spans="2:13" ht="27.75" customHeight="1" x14ac:dyDescent="0.15">
      <c r="B46" s="1187"/>
      <c r="C46" s="1188"/>
      <c r="D46" s="343"/>
      <c r="E46" s="1193" t="s">
        <v>34</v>
      </c>
      <c r="F46" s="1193"/>
      <c r="G46" s="1193"/>
      <c r="H46" s="1194"/>
      <c r="I46" s="296">
        <v>2</v>
      </c>
      <c r="J46" s="297">
        <v>2</v>
      </c>
      <c r="K46" s="297">
        <v>2</v>
      </c>
      <c r="L46" s="297">
        <v>2</v>
      </c>
      <c r="M46" s="298">
        <v>1</v>
      </c>
    </row>
    <row r="47" spans="2:13" ht="27.75" customHeight="1" x14ac:dyDescent="0.15">
      <c r="B47" s="1187"/>
      <c r="C47" s="1188"/>
      <c r="D47" s="342"/>
      <c r="E47" s="1195" t="s">
        <v>35</v>
      </c>
      <c r="F47" s="1196"/>
      <c r="G47" s="1196"/>
      <c r="H47" s="1197"/>
      <c r="I47" s="296" t="s">
        <v>512</v>
      </c>
      <c r="J47" s="297" t="s">
        <v>512</v>
      </c>
      <c r="K47" s="297" t="s">
        <v>512</v>
      </c>
      <c r="L47" s="297" t="s">
        <v>512</v>
      </c>
      <c r="M47" s="298" t="s">
        <v>512</v>
      </c>
    </row>
    <row r="48" spans="2:13" ht="27.75" customHeight="1" x14ac:dyDescent="0.15">
      <c r="B48" s="1187"/>
      <c r="C48" s="1188"/>
      <c r="D48" s="340"/>
      <c r="E48" s="1193" t="s">
        <v>36</v>
      </c>
      <c r="F48" s="1193"/>
      <c r="G48" s="1193"/>
      <c r="H48" s="1194"/>
      <c r="I48" s="296" t="s">
        <v>512</v>
      </c>
      <c r="J48" s="297" t="s">
        <v>512</v>
      </c>
      <c r="K48" s="297" t="s">
        <v>512</v>
      </c>
      <c r="L48" s="297" t="s">
        <v>512</v>
      </c>
      <c r="M48" s="298" t="s">
        <v>512</v>
      </c>
    </row>
    <row r="49" spans="2:13" ht="27.75" customHeight="1" x14ac:dyDescent="0.15">
      <c r="B49" s="1189"/>
      <c r="C49" s="1190"/>
      <c r="D49" s="340"/>
      <c r="E49" s="1193" t="s">
        <v>37</v>
      </c>
      <c r="F49" s="1193"/>
      <c r="G49" s="1193"/>
      <c r="H49" s="1194"/>
      <c r="I49" s="296" t="s">
        <v>512</v>
      </c>
      <c r="J49" s="297" t="s">
        <v>512</v>
      </c>
      <c r="K49" s="297" t="s">
        <v>512</v>
      </c>
      <c r="L49" s="297" t="s">
        <v>512</v>
      </c>
      <c r="M49" s="298" t="s">
        <v>512</v>
      </c>
    </row>
    <row r="50" spans="2:13" ht="27.75" customHeight="1" x14ac:dyDescent="0.15">
      <c r="B50" s="1198" t="s">
        <v>38</v>
      </c>
      <c r="C50" s="1199"/>
      <c r="D50" s="341"/>
      <c r="E50" s="1193" t="s">
        <v>39</v>
      </c>
      <c r="F50" s="1193"/>
      <c r="G50" s="1193"/>
      <c r="H50" s="1194"/>
      <c r="I50" s="296">
        <v>9786</v>
      </c>
      <c r="J50" s="297">
        <v>9764</v>
      </c>
      <c r="K50" s="297">
        <v>9934</v>
      </c>
      <c r="L50" s="297">
        <v>10740</v>
      </c>
      <c r="M50" s="298">
        <v>11074</v>
      </c>
    </row>
    <row r="51" spans="2:13" ht="27.75" customHeight="1" x14ac:dyDescent="0.15">
      <c r="B51" s="1187"/>
      <c r="C51" s="1188"/>
      <c r="D51" s="340"/>
      <c r="E51" s="1193" t="s">
        <v>40</v>
      </c>
      <c r="F51" s="1193"/>
      <c r="G51" s="1193"/>
      <c r="H51" s="1194"/>
      <c r="I51" s="296">
        <v>2534</v>
      </c>
      <c r="J51" s="297">
        <v>2853</v>
      </c>
      <c r="K51" s="297">
        <v>3146</v>
      </c>
      <c r="L51" s="297">
        <v>2524</v>
      </c>
      <c r="M51" s="298">
        <v>2209</v>
      </c>
    </row>
    <row r="52" spans="2:13" ht="27.75" customHeight="1" x14ac:dyDescent="0.15">
      <c r="B52" s="1189"/>
      <c r="C52" s="1190"/>
      <c r="D52" s="340"/>
      <c r="E52" s="1193" t="s">
        <v>41</v>
      </c>
      <c r="F52" s="1193"/>
      <c r="G52" s="1193"/>
      <c r="H52" s="1194"/>
      <c r="I52" s="296">
        <v>24466</v>
      </c>
      <c r="J52" s="297">
        <v>24851</v>
      </c>
      <c r="K52" s="297">
        <v>25507</v>
      </c>
      <c r="L52" s="297">
        <v>24872</v>
      </c>
      <c r="M52" s="298">
        <v>24186</v>
      </c>
    </row>
    <row r="53" spans="2:13" ht="27.75" customHeight="1" thickBot="1" x14ac:dyDescent="0.2">
      <c r="B53" s="1200" t="s">
        <v>17</v>
      </c>
      <c r="C53" s="1201"/>
      <c r="D53" s="339"/>
      <c r="E53" s="1202" t="s">
        <v>42</v>
      </c>
      <c r="F53" s="1202"/>
      <c r="G53" s="1202"/>
      <c r="H53" s="1203"/>
      <c r="I53" s="299">
        <v>-49</v>
      </c>
      <c r="J53" s="300">
        <v>-87</v>
      </c>
      <c r="K53" s="300">
        <v>-1262</v>
      </c>
      <c r="L53" s="300">
        <v>-1344</v>
      </c>
      <c r="M53" s="301">
        <v>-1599</v>
      </c>
    </row>
    <row r="54" spans="2:13" ht="27.75" customHeight="1" x14ac:dyDescent="0.15">
      <c r="B54" s="338" t="s">
        <v>43</v>
      </c>
      <c r="C54" s="337"/>
      <c r="D54" s="337"/>
      <c r="E54" s="336"/>
      <c r="F54" s="336"/>
      <c r="G54" s="336"/>
      <c r="H54" s="336"/>
      <c r="I54" s="335"/>
      <c r="J54" s="335"/>
      <c r="K54" s="335"/>
      <c r="L54" s="335"/>
      <c r="M54" s="335"/>
    </row>
    <row r="55" spans="2:13" ht="13.5" x14ac:dyDescent="0.15"/>
  </sheetData>
  <sheetProtection algorithmName="SHA-512" hashValue="Tu58p/QpvvnxGG4EvRxEM62EPrDe9WK1lHJsqP2Ki/zTpB/WhMU+1e8z/kv/ffMd4QFcf3gLcEsYFWgN8ulgmQ==" saltValue="brzNfeIzaidxxy2Uw7H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55" t="s">
        <v>44</v>
      </c>
    </row>
    <row r="54" spans="2:8" ht="29.25" customHeight="1" thickBot="1" x14ac:dyDescent="0.25">
      <c r="B54" s="56" t="s">
        <v>1</v>
      </c>
      <c r="C54" s="57"/>
      <c r="D54" s="57"/>
      <c r="E54" s="58" t="s">
        <v>2</v>
      </c>
      <c r="F54" s="59" t="s">
        <v>553</v>
      </c>
      <c r="G54" s="59" t="s">
        <v>554</v>
      </c>
      <c r="H54" s="60" t="s">
        <v>555</v>
      </c>
    </row>
    <row r="55" spans="2:8" ht="52.5" customHeight="1" x14ac:dyDescent="0.15">
      <c r="B55" s="61"/>
      <c r="C55" s="1212" t="s">
        <v>45</v>
      </c>
      <c r="D55" s="1212"/>
      <c r="E55" s="1213"/>
      <c r="F55" s="62">
        <v>2961</v>
      </c>
      <c r="G55" s="62">
        <v>2952</v>
      </c>
      <c r="H55" s="63">
        <v>3024</v>
      </c>
    </row>
    <row r="56" spans="2:8" ht="52.5" customHeight="1" x14ac:dyDescent="0.15">
      <c r="B56" s="64"/>
      <c r="C56" s="1214" t="s">
        <v>46</v>
      </c>
      <c r="D56" s="1214"/>
      <c r="E56" s="1215"/>
      <c r="F56" s="65">
        <v>752</v>
      </c>
      <c r="G56" s="65">
        <v>1106</v>
      </c>
      <c r="H56" s="66">
        <v>1126</v>
      </c>
    </row>
    <row r="57" spans="2:8" ht="53.25" customHeight="1" x14ac:dyDescent="0.15">
      <c r="B57" s="64"/>
      <c r="C57" s="1216" t="s">
        <v>47</v>
      </c>
      <c r="D57" s="1216"/>
      <c r="E57" s="1217"/>
      <c r="F57" s="67">
        <v>4700</v>
      </c>
      <c r="G57" s="67">
        <v>5148</v>
      </c>
      <c r="H57" s="68">
        <v>5195</v>
      </c>
    </row>
    <row r="58" spans="2:8" ht="45.75" customHeight="1" x14ac:dyDescent="0.15">
      <c r="B58" s="69"/>
      <c r="C58" s="1204" t="s">
        <v>581</v>
      </c>
      <c r="D58" s="1205"/>
      <c r="E58" s="1206"/>
      <c r="F58" s="302">
        <v>1356</v>
      </c>
      <c r="G58" s="303">
        <v>1456</v>
      </c>
      <c r="H58" s="70">
        <v>1457</v>
      </c>
    </row>
    <row r="59" spans="2:8" ht="45.75" customHeight="1" x14ac:dyDescent="0.15">
      <c r="B59" s="69"/>
      <c r="C59" s="1204" t="s">
        <v>582</v>
      </c>
      <c r="D59" s="1205"/>
      <c r="E59" s="1206"/>
      <c r="F59" s="302">
        <v>1166</v>
      </c>
      <c r="G59" s="303">
        <v>1330</v>
      </c>
      <c r="H59" s="70">
        <v>1380</v>
      </c>
    </row>
    <row r="60" spans="2:8" ht="45.75" customHeight="1" x14ac:dyDescent="0.15">
      <c r="B60" s="69"/>
      <c r="C60" s="1204" t="s">
        <v>583</v>
      </c>
      <c r="D60" s="1205"/>
      <c r="E60" s="1206"/>
      <c r="F60" s="302">
        <v>474</v>
      </c>
      <c r="G60" s="303">
        <v>646</v>
      </c>
      <c r="H60" s="70">
        <v>666</v>
      </c>
    </row>
    <row r="61" spans="2:8" ht="45.75" customHeight="1" x14ac:dyDescent="0.15">
      <c r="B61" s="69"/>
      <c r="C61" s="1204" t="s">
        <v>584</v>
      </c>
      <c r="D61" s="1205"/>
      <c r="E61" s="1206"/>
      <c r="F61" s="302">
        <v>613</v>
      </c>
      <c r="G61" s="303">
        <v>613</v>
      </c>
      <c r="H61" s="70">
        <v>613</v>
      </c>
    </row>
    <row r="62" spans="2:8" ht="45.75" customHeight="1" thickBot="1" x14ac:dyDescent="0.2">
      <c r="B62" s="71"/>
      <c r="C62" s="1207" t="s">
        <v>585</v>
      </c>
      <c r="D62" s="1208"/>
      <c r="E62" s="1209"/>
      <c r="F62" s="304">
        <v>397</v>
      </c>
      <c r="G62" s="305">
        <v>378</v>
      </c>
      <c r="H62" s="72">
        <v>357</v>
      </c>
    </row>
    <row r="63" spans="2:8" ht="52.5" customHeight="1" thickBot="1" x14ac:dyDescent="0.2">
      <c r="B63" s="73"/>
      <c r="C63" s="1210" t="s">
        <v>48</v>
      </c>
      <c r="D63" s="1210"/>
      <c r="E63" s="1211"/>
      <c r="F63" s="74">
        <v>8414</v>
      </c>
      <c r="G63" s="74">
        <v>9206</v>
      </c>
      <c r="H63" s="75">
        <v>9346</v>
      </c>
    </row>
    <row r="64" spans="2:8" x14ac:dyDescent="0.15"/>
  </sheetData>
  <sheetProtection algorithmName="SHA-512" hashValue="NdFiPy1SRe7OGGu4rfEmqtK7sjisqCzIOcs6alkhcM9LkcoMQHYYiEfx3Jef6mdj9AtN01vg3OfraWLMnL76Xw==" saltValue="WSqJLKPiBiKljvdnvR3U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0AABB-DA55-4C73-88EB-4F6B68C098D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197"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197"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197"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197"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197"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197"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197"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197"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197"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197"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197"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197"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197"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197"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197"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593</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594</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595</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596</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551</v>
      </c>
      <c r="BQ50" s="1251"/>
      <c r="BR50" s="1251"/>
      <c r="BS50" s="1251"/>
      <c r="BT50" s="1251"/>
      <c r="BU50" s="1251"/>
      <c r="BV50" s="1251"/>
      <c r="BW50" s="1251"/>
      <c r="BX50" s="1251" t="s">
        <v>552</v>
      </c>
      <c r="BY50" s="1251"/>
      <c r="BZ50" s="1251"/>
      <c r="CA50" s="1251"/>
      <c r="CB50" s="1251"/>
      <c r="CC50" s="1251"/>
      <c r="CD50" s="1251"/>
      <c r="CE50" s="1251"/>
      <c r="CF50" s="1251" t="s">
        <v>553</v>
      </c>
      <c r="CG50" s="1251"/>
      <c r="CH50" s="1251"/>
      <c r="CI50" s="1251"/>
      <c r="CJ50" s="1251"/>
      <c r="CK50" s="1251"/>
      <c r="CL50" s="1251"/>
      <c r="CM50" s="1251"/>
      <c r="CN50" s="1251" t="s">
        <v>554</v>
      </c>
      <c r="CO50" s="1251"/>
      <c r="CP50" s="1251"/>
      <c r="CQ50" s="1251"/>
      <c r="CR50" s="1251"/>
      <c r="CS50" s="1251"/>
      <c r="CT50" s="1251"/>
      <c r="CU50" s="1251"/>
      <c r="CV50" s="1251" t="s">
        <v>555</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597</v>
      </c>
      <c r="AO51" s="1255"/>
      <c r="AP51" s="1255"/>
      <c r="AQ51" s="1255"/>
      <c r="AR51" s="1255"/>
      <c r="AS51" s="1255"/>
      <c r="AT51" s="1255"/>
      <c r="AU51" s="1255"/>
      <c r="AV51" s="1255"/>
      <c r="AW51" s="1255"/>
      <c r="AX51" s="1255"/>
      <c r="AY51" s="1255"/>
      <c r="AZ51" s="1255"/>
      <c r="BA51" s="1255"/>
      <c r="BB51" s="1255" t="s">
        <v>598</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599</v>
      </c>
      <c r="BC53" s="1255"/>
      <c r="BD53" s="1255"/>
      <c r="BE53" s="1255"/>
      <c r="BF53" s="1255"/>
      <c r="BG53" s="1255"/>
      <c r="BH53" s="1255"/>
      <c r="BI53" s="1255"/>
      <c r="BJ53" s="1255"/>
      <c r="BK53" s="1255"/>
      <c r="BL53" s="1255"/>
      <c r="BM53" s="1255"/>
      <c r="BN53" s="1255"/>
      <c r="BO53" s="1255"/>
      <c r="BP53" s="1256">
        <v>63.2</v>
      </c>
      <c r="BQ53" s="1256"/>
      <c r="BR53" s="1256"/>
      <c r="BS53" s="1256"/>
      <c r="BT53" s="1256"/>
      <c r="BU53" s="1256"/>
      <c r="BV53" s="1256"/>
      <c r="BW53" s="1256"/>
      <c r="BX53" s="1256">
        <v>64</v>
      </c>
      <c r="BY53" s="1256"/>
      <c r="BZ53" s="1256"/>
      <c r="CA53" s="1256"/>
      <c r="CB53" s="1256"/>
      <c r="CC53" s="1256"/>
      <c r="CD53" s="1256"/>
      <c r="CE53" s="1256"/>
      <c r="CF53" s="1256">
        <v>64.5</v>
      </c>
      <c r="CG53" s="1256"/>
      <c r="CH53" s="1256"/>
      <c r="CI53" s="1256"/>
      <c r="CJ53" s="1256"/>
      <c r="CK53" s="1256"/>
      <c r="CL53" s="1256"/>
      <c r="CM53" s="1256"/>
      <c r="CN53" s="1256">
        <v>65.900000000000006</v>
      </c>
      <c r="CO53" s="1256"/>
      <c r="CP53" s="1256"/>
      <c r="CQ53" s="1256"/>
      <c r="CR53" s="1256"/>
      <c r="CS53" s="1256"/>
      <c r="CT53" s="1256"/>
      <c r="CU53" s="1256"/>
      <c r="CV53" s="1256">
        <v>67.400000000000006</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600</v>
      </c>
      <c r="AO55" s="1251"/>
      <c r="AP55" s="1251"/>
      <c r="AQ55" s="1251"/>
      <c r="AR55" s="1251"/>
      <c r="AS55" s="1251"/>
      <c r="AT55" s="1251"/>
      <c r="AU55" s="1251"/>
      <c r="AV55" s="1251"/>
      <c r="AW55" s="1251"/>
      <c r="AX55" s="1251"/>
      <c r="AY55" s="1251"/>
      <c r="AZ55" s="1251"/>
      <c r="BA55" s="1251"/>
      <c r="BB55" s="1255" t="s">
        <v>598</v>
      </c>
      <c r="BC55" s="1255"/>
      <c r="BD55" s="1255"/>
      <c r="BE55" s="1255"/>
      <c r="BF55" s="1255"/>
      <c r="BG55" s="1255"/>
      <c r="BH55" s="1255"/>
      <c r="BI55" s="1255"/>
      <c r="BJ55" s="1255"/>
      <c r="BK55" s="1255"/>
      <c r="BL55" s="1255"/>
      <c r="BM55" s="1255"/>
      <c r="BN55" s="1255"/>
      <c r="BO55" s="1255"/>
      <c r="BP55" s="1256">
        <v>52.7</v>
      </c>
      <c r="BQ55" s="1256"/>
      <c r="BR55" s="1256"/>
      <c r="BS55" s="1256"/>
      <c r="BT55" s="1256"/>
      <c r="BU55" s="1256"/>
      <c r="BV55" s="1256"/>
      <c r="BW55" s="1256"/>
      <c r="BX55" s="1256">
        <v>49.7</v>
      </c>
      <c r="BY55" s="1256"/>
      <c r="BZ55" s="1256"/>
      <c r="CA55" s="1256"/>
      <c r="CB55" s="1256"/>
      <c r="CC55" s="1256"/>
      <c r="CD55" s="1256"/>
      <c r="CE55" s="1256"/>
      <c r="CF55" s="1256">
        <v>37.299999999999997</v>
      </c>
      <c r="CG55" s="1256"/>
      <c r="CH55" s="1256"/>
      <c r="CI55" s="1256"/>
      <c r="CJ55" s="1256"/>
      <c r="CK55" s="1256"/>
      <c r="CL55" s="1256"/>
      <c r="CM55" s="1256"/>
      <c r="CN55" s="1256">
        <v>25.1</v>
      </c>
      <c r="CO55" s="1256"/>
      <c r="CP55" s="1256"/>
      <c r="CQ55" s="1256"/>
      <c r="CR55" s="1256"/>
      <c r="CS55" s="1256"/>
      <c r="CT55" s="1256"/>
      <c r="CU55" s="1256"/>
      <c r="CV55" s="1256">
        <v>17.600000000000001</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599</v>
      </c>
      <c r="BC57" s="1255"/>
      <c r="BD57" s="1255"/>
      <c r="BE57" s="1255"/>
      <c r="BF57" s="1255"/>
      <c r="BG57" s="1255"/>
      <c r="BH57" s="1255"/>
      <c r="BI57" s="1255"/>
      <c r="BJ57" s="1255"/>
      <c r="BK57" s="1255"/>
      <c r="BL57" s="1255"/>
      <c r="BM57" s="1255"/>
      <c r="BN57" s="1255"/>
      <c r="BO57" s="1255"/>
      <c r="BP57" s="1256">
        <v>59.9</v>
      </c>
      <c r="BQ57" s="1256"/>
      <c r="BR57" s="1256"/>
      <c r="BS57" s="1256"/>
      <c r="BT57" s="1256"/>
      <c r="BU57" s="1256"/>
      <c r="BV57" s="1256"/>
      <c r="BW57" s="1256"/>
      <c r="BX57" s="1256">
        <v>60.2</v>
      </c>
      <c r="BY57" s="1256"/>
      <c r="BZ57" s="1256"/>
      <c r="CA57" s="1256"/>
      <c r="CB57" s="1256"/>
      <c r="CC57" s="1256"/>
      <c r="CD57" s="1256"/>
      <c r="CE57" s="1256"/>
      <c r="CF57" s="1256">
        <v>62</v>
      </c>
      <c r="CG57" s="1256"/>
      <c r="CH57" s="1256"/>
      <c r="CI57" s="1256"/>
      <c r="CJ57" s="1256"/>
      <c r="CK57" s="1256"/>
      <c r="CL57" s="1256"/>
      <c r="CM57" s="1256"/>
      <c r="CN57" s="1256">
        <v>63.2</v>
      </c>
      <c r="CO57" s="1256"/>
      <c r="CP57" s="1256"/>
      <c r="CQ57" s="1256"/>
      <c r="CR57" s="1256"/>
      <c r="CS57" s="1256"/>
      <c r="CT57" s="1256"/>
      <c r="CU57" s="1256"/>
      <c r="CV57" s="1256">
        <v>65.2</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601</v>
      </c>
    </row>
    <row r="64" spans="1:109" x14ac:dyDescent="0.15">
      <c r="B64" s="1226"/>
      <c r="G64" s="1233"/>
      <c r="I64" s="1266"/>
      <c r="J64" s="1266"/>
      <c r="K64" s="1266"/>
      <c r="L64" s="1266"/>
      <c r="M64" s="1266"/>
      <c r="N64" s="1267"/>
      <c r="AM64" s="1233"/>
      <c r="AN64" s="1233" t="s">
        <v>594</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602</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596</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551</v>
      </c>
      <c r="BQ72" s="1251"/>
      <c r="BR72" s="1251"/>
      <c r="BS72" s="1251"/>
      <c r="BT72" s="1251"/>
      <c r="BU72" s="1251"/>
      <c r="BV72" s="1251"/>
      <c r="BW72" s="1251"/>
      <c r="BX72" s="1251" t="s">
        <v>552</v>
      </c>
      <c r="BY72" s="1251"/>
      <c r="BZ72" s="1251"/>
      <c r="CA72" s="1251"/>
      <c r="CB72" s="1251"/>
      <c r="CC72" s="1251"/>
      <c r="CD72" s="1251"/>
      <c r="CE72" s="1251"/>
      <c r="CF72" s="1251" t="s">
        <v>553</v>
      </c>
      <c r="CG72" s="1251"/>
      <c r="CH72" s="1251"/>
      <c r="CI72" s="1251"/>
      <c r="CJ72" s="1251"/>
      <c r="CK72" s="1251"/>
      <c r="CL72" s="1251"/>
      <c r="CM72" s="1251"/>
      <c r="CN72" s="1251" t="s">
        <v>554</v>
      </c>
      <c r="CO72" s="1251"/>
      <c r="CP72" s="1251"/>
      <c r="CQ72" s="1251"/>
      <c r="CR72" s="1251"/>
      <c r="CS72" s="1251"/>
      <c r="CT72" s="1251"/>
      <c r="CU72" s="1251"/>
      <c r="CV72" s="1251" t="s">
        <v>555</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597</v>
      </c>
      <c r="AO73" s="1255"/>
      <c r="AP73" s="1255"/>
      <c r="AQ73" s="1255"/>
      <c r="AR73" s="1255"/>
      <c r="AS73" s="1255"/>
      <c r="AT73" s="1255"/>
      <c r="AU73" s="1255"/>
      <c r="AV73" s="1255"/>
      <c r="AW73" s="1255"/>
      <c r="AX73" s="1255"/>
      <c r="AY73" s="1255"/>
      <c r="AZ73" s="1255"/>
      <c r="BA73" s="1255"/>
      <c r="BB73" s="1255" t="s">
        <v>598</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603</v>
      </c>
      <c r="BC75" s="1255"/>
      <c r="BD75" s="1255"/>
      <c r="BE75" s="1255"/>
      <c r="BF75" s="1255"/>
      <c r="BG75" s="1255"/>
      <c r="BH75" s="1255"/>
      <c r="BI75" s="1255"/>
      <c r="BJ75" s="1255"/>
      <c r="BK75" s="1255"/>
      <c r="BL75" s="1255"/>
      <c r="BM75" s="1255"/>
      <c r="BN75" s="1255"/>
      <c r="BO75" s="1255"/>
      <c r="BP75" s="1256">
        <v>10</v>
      </c>
      <c r="BQ75" s="1256"/>
      <c r="BR75" s="1256"/>
      <c r="BS75" s="1256"/>
      <c r="BT75" s="1256"/>
      <c r="BU75" s="1256"/>
      <c r="BV75" s="1256"/>
      <c r="BW75" s="1256"/>
      <c r="BX75" s="1256">
        <v>8.9</v>
      </c>
      <c r="BY75" s="1256"/>
      <c r="BZ75" s="1256"/>
      <c r="CA75" s="1256"/>
      <c r="CB75" s="1256"/>
      <c r="CC75" s="1256"/>
      <c r="CD75" s="1256"/>
      <c r="CE75" s="1256"/>
      <c r="CF75" s="1256">
        <v>7.7</v>
      </c>
      <c r="CG75" s="1256"/>
      <c r="CH75" s="1256"/>
      <c r="CI75" s="1256"/>
      <c r="CJ75" s="1256"/>
      <c r="CK75" s="1256"/>
      <c r="CL75" s="1256"/>
      <c r="CM75" s="1256"/>
      <c r="CN75" s="1256">
        <v>7.4</v>
      </c>
      <c r="CO75" s="1256"/>
      <c r="CP75" s="1256"/>
      <c r="CQ75" s="1256"/>
      <c r="CR75" s="1256"/>
      <c r="CS75" s="1256"/>
      <c r="CT75" s="1256"/>
      <c r="CU75" s="1256"/>
      <c r="CV75" s="1256">
        <v>7.7</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600</v>
      </c>
      <c r="AO77" s="1251"/>
      <c r="AP77" s="1251"/>
      <c r="AQ77" s="1251"/>
      <c r="AR77" s="1251"/>
      <c r="AS77" s="1251"/>
      <c r="AT77" s="1251"/>
      <c r="AU77" s="1251"/>
      <c r="AV77" s="1251"/>
      <c r="AW77" s="1251"/>
      <c r="AX77" s="1251"/>
      <c r="AY77" s="1251"/>
      <c r="AZ77" s="1251"/>
      <c r="BA77" s="1251"/>
      <c r="BB77" s="1255" t="s">
        <v>598</v>
      </c>
      <c r="BC77" s="1255"/>
      <c r="BD77" s="1255"/>
      <c r="BE77" s="1255"/>
      <c r="BF77" s="1255"/>
      <c r="BG77" s="1255"/>
      <c r="BH77" s="1255"/>
      <c r="BI77" s="1255"/>
      <c r="BJ77" s="1255"/>
      <c r="BK77" s="1255"/>
      <c r="BL77" s="1255"/>
      <c r="BM77" s="1255"/>
      <c r="BN77" s="1255"/>
      <c r="BO77" s="1255"/>
      <c r="BP77" s="1256">
        <v>52.7</v>
      </c>
      <c r="BQ77" s="1256"/>
      <c r="BR77" s="1256"/>
      <c r="BS77" s="1256"/>
      <c r="BT77" s="1256"/>
      <c r="BU77" s="1256"/>
      <c r="BV77" s="1256"/>
      <c r="BW77" s="1256"/>
      <c r="BX77" s="1256">
        <v>49.7</v>
      </c>
      <c r="BY77" s="1256"/>
      <c r="BZ77" s="1256"/>
      <c r="CA77" s="1256"/>
      <c r="CB77" s="1256"/>
      <c r="CC77" s="1256"/>
      <c r="CD77" s="1256"/>
      <c r="CE77" s="1256"/>
      <c r="CF77" s="1256">
        <v>37.299999999999997</v>
      </c>
      <c r="CG77" s="1256"/>
      <c r="CH77" s="1256"/>
      <c r="CI77" s="1256"/>
      <c r="CJ77" s="1256"/>
      <c r="CK77" s="1256"/>
      <c r="CL77" s="1256"/>
      <c r="CM77" s="1256"/>
      <c r="CN77" s="1256">
        <v>25.1</v>
      </c>
      <c r="CO77" s="1256"/>
      <c r="CP77" s="1256"/>
      <c r="CQ77" s="1256"/>
      <c r="CR77" s="1256"/>
      <c r="CS77" s="1256"/>
      <c r="CT77" s="1256"/>
      <c r="CU77" s="1256"/>
      <c r="CV77" s="1256">
        <v>17.600000000000001</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603</v>
      </c>
      <c r="BC79" s="1255"/>
      <c r="BD79" s="1255"/>
      <c r="BE79" s="1255"/>
      <c r="BF79" s="1255"/>
      <c r="BG79" s="1255"/>
      <c r="BH79" s="1255"/>
      <c r="BI79" s="1255"/>
      <c r="BJ79" s="1255"/>
      <c r="BK79" s="1255"/>
      <c r="BL79" s="1255"/>
      <c r="BM79" s="1255"/>
      <c r="BN79" s="1255"/>
      <c r="BO79" s="1255"/>
      <c r="BP79" s="1256">
        <v>9.5</v>
      </c>
      <c r="BQ79" s="1256"/>
      <c r="BR79" s="1256"/>
      <c r="BS79" s="1256"/>
      <c r="BT79" s="1256"/>
      <c r="BU79" s="1256"/>
      <c r="BV79" s="1256"/>
      <c r="BW79" s="1256"/>
      <c r="BX79" s="1256">
        <v>9.1999999999999993</v>
      </c>
      <c r="BY79" s="1256"/>
      <c r="BZ79" s="1256"/>
      <c r="CA79" s="1256"/>
      <c r="CB79" s="1256"/>
      <c r="CC79" s="1256"/>
      <c r="CD79" s="1256"/>
      <c r="CE79" s="1256"/>
      <c r="CF79" s="1256">
        <v>8.6</v>
      </c>
      <c r="CG79" s="1256"/>
      <c r="CH79" s="1256"/>
      <c r="CI79" s="1256"/>
      <c r="CJ79" s="1256"/>
      <c r="CK79" s="1256"/>
      <c r="CL79" s="1256"/>
      <c r="CM79" s="1256"/>
      <c r="CN79" s="1256">
        <v>8.3000000000000007</v>
      </c>
      <c r="CO79" s="1256"/>
      <c r="CP79" s="1256"/>
      <c r="CQ79" s="1256"/>
      <c r="CR79" s="1256"/>
      <c r="CS79" s="1256"/>
      <c r="CT79" s="1256"/>
      <c r="CU79" s="1256"/>
      <c r="CV79" s="1256">
        <v>8.4</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K6wIT+DTpglo5y/VWnG2EPQC7FPJY8Ha3QI/CPWd9oL0kT4CYYlyULxgmKUkGuR9f1OKexArgdarlk/kSbUlcg==" saltValue="lSEJIHjkKb+l8OOnFYqk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36C22-0DD3-4389-A8C1-D5BD695949C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198" customWidth="1"/>
    <col min="35" max="122" width="2.5" style="197" customWidth="1"/>
    <col min="123" max="16384" width="2.5" style="197" hidden="1"/>
  </cols>
  <sheetData>
    <row r="1" spans="1:34" ht="13.5" customHeight="1" x14ac:dyDescent="0.15">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row>
    <row r="2" spans="1:34" x14ac:dyDescent="0.15">
      <c r="S2" s="197"/>
      <c r="AH2" s="197"/>
    </row>
    <row r="3" spans="1:34" x14ac:dyDescent="0.15">
      <c r="C3" s="197"/>
      <c r="D3" s="197"/>
      <c r="E3" s="197"/>
      <c r="F3" s="197"/>
      <c r="G3" s="197"/>
      <c r="H3" s="197"/>
      <c r="I3" s="197"/>
      <c r="J3" s="197"/>
      <c r="K3" s="197"/>
      <c r="L3" s="197"/>
      <c r="M3" s="197"/>
      <c r="N3" s="197"/>
      <c r="O3" s="197"/>
      <c r="P3" s="197"/>
      <c r="Q3" s="197"/>
      <c r="R3" s="197"/>
      <c r="S3" s="197"/>
      <c r="U3" s="197"/>
      <c r="V3" s="197"/>
      <c r="W3" s="197"/>
      <c r="X3" s="197"/>
      <c r="Y3" s="197"/>
      <c r="Z3" s="197"/>
      <c r="AA3" s="197"/>
      <c r="AB3" s="197"/>
      <c r="AC3" s="197"/>
      <c r="AD3" s="197"/>
      <c r="AE3" s="197"/>
      <c r="AF3" s="197"/>
      <c r="AG3" s="197"/>
      <c r="AH3" s="197"/>
    </row>
    <row r="4" spans="1:34" x14ac:dyDescent="0.15"/>
    <row r="5" spans="1:34" x14ac:dyDescent="0.15"/>
    <row r="6" spans="1:34" x14ac:dyDescent="0.15"/>
    <row r="7" spans="1:34" x14ac:dyDescent="0.15"/>
    <row r="8" spans="1:34" x14ac:dyDescent="0.15"/>
    <row r="9" spans="1:34" x14ac:dyDescent="0.15">
      <c r="AH9" s="19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97"/>
    </row>
    <row r="18" spans="12:34" x14ac:dyDescent="0.15"/>
    <row r="19" spans="12:34" x14ac:dyDescent="0.15"/>
    <row r="20" spans="12:34" x14ac:dyDescent="0.15">
      <c r="AH20" s="197"/>
    </row>
    <row r="21" spans="12:34" x14ac:dyDescent="0.15">
      <c r="AH21" s="197"/>
    </row>
    <row r="22" spans="12:34" x14ac:dyDescent="0.15"/>
    <row r="23" spans="12:34" x14ac:dyDescent="0.15"/>
    <row r="24" spans="12:34" x14ac:dyDescent="0.15">
      <c r="Q24" s="197"/>
    </row>
    <row r="25" spans="12:34" x14ac:dyDescent="0.15"/>
    <row r="26" spans="12:34" x14ac:dyDescent="0.15"/>
    <row r="27" spans="12:34" x14ac:dyDescent="0.15"/>
    <row r="28" spans="12:34" x14ac:dyDescent="0.15">
      <c r="O28" s="197"/>
      <c r="T28" s="197"/>
      <c r="AH28" s="197"/>
    </row>
    <row r="29" spans="12:34" x14ac:dyDescent="0.15"/>
    <row r="30" spans="12:34" x14ac:dyDescent="0.15"/>
    <row r="31" spans="12:34" x14ac:dyDescent="0.15">
      <c r="Q31" s="197"/>
    </row>
    <row r="32" spans="12:34" x14ac:dyDescent="0.15">
      <c r="L32" s="197"/>
    </row>
    <row r="33" spans="2:34" x14ac:dyDescent="0.15">
      <c r="C33" s="197"/>
      <c r="E33" s="197"/>
      <c r="G33" s="197"/>
      <c r="I33" s="197"/>
      <c r="X33" s="197"/>
    </row>
    <row r="34" spans="2:34" x14ac:dyDescent="0.15">
      <c r="B34" s="197"/>
      <c r="P34" s="197"/>
      <c r="R34" s="197"/>
      <c r="T34" s="197"/>
    </row>
    <row r="35" spans="2:34" x14ac:dyDescent="0.15">
      <c r="D35" s="197"/>
      <c r="W35" s="197"/>
      <c r="AC35" s="197"/>
      <c r="AD35" s="197"/>
      <c r="AE35" s="197"/>
      <c r="AF35" s="197"/>
      <c r="AG35" s="197"/>
      <c r="AH35" s="197"/>
    </row>
    <row r="36" spans="2:34" x14ac:dyDescent="0.15">
      <c r="H36" s="197"/>
      <c r="J36" s="197"/>
      <c r="K36" s="197"/>
      <c r="M36" s="197"/>
      <c r="Y36" s="197"/>
      <c r="Z36" s="197"/>
      <c r="AA36" s="197"/>
      <c r="AB36" s="197"/>
      <c r="AC36" s="197"/>
      <c r="AD36" s="197"/>
      <c r="AE36" s="197"/>
      <c r="AF36" s="197"/>
      <c r="AG36" s="197"/>
      <c r="AH36" s="197"/>
    </row>
    <row r="37" spans="2:34" x14ac:dyDescent="0.15">
      <c r="AH37" s="197"/>
    </row>
    <row r="38" spans="2:34" x14ac:dyDescent="0.15">
      <c r="AG38" s="197"/>
      <c r="AH38" s="197"/>
    </row>
    <row r="39" spans="2:34" x14ac:dyDescent="0.15"/>
    <row r="40" spans="2:34" x14ac:dyDescent="0.15">
      <c r="X40" s="197"/>
    </row>
    <row r="41" spans="2:34" x14ac:dyDescent="0.15">
      <c r="R41" s="197"/>
    </row>
    <row r="42" spans="2:34" x14ac:dyDescent="0.15">
      <c r="W42" s="197"/>
    </row>
    <row r="43" spans="2:34" x14ac:dyDescent="0.15">
      <c r="Y43" s="197"/>
      <c r="Z43" s="197"/>
      <c r="AA43" s="197"/>
      <c r="AB43" s="197"/>
      <c r="AC43" s="197"/>
      <c r="AD43" s="197"/>
      <c r="AE43" s="197"/>
      <c r="AF43" s="197"/>
      <c r="AG43" s="197"/>
      <c r="AH43" s="197"/>
    </row>
    <row r="44" spans="2:34" x14ac:dyDescent="0.15">
      <c r="AH44" s="197"/>
    </row>
    <row r="45" spans="2:34" x14ac:dyDescent="0.15">
      <c r="X45" s="197"/>
    </row>
    <row r="46" spans="2:34" x14ac:dyDescent="0.15"/>
    <row r="47" spans="2:34" x14ac:dyDescent="0.15"/>
    <row r="48" spans="2:34" x14ac:dyDescent="0.15">
      <c r="W48" s="197"/>
      <c r="Y48" s="197"/>
      <c r="Z48" s="197"/>
      <c r="AA48" s="197"/>
      <c r="AB48" s="197"/>
      <c r="AC48" s="197"/>
      <c r="AD48" s="197"/>
      <c r="AE48" s="197"/>
      <c r="AF48" s="197"/>
      <c r="AG48" s="197"/>
      <c r="AH48" s="197"/>
    </row>
    <row r="49" spans="28:34" x14ac:dyDescent="0.15"/>
    <row r="50" spans="28:34" x14ac:dyDescent="0.15">
      <c r="AE50" s="197"/>
      <c r="AF50" s="197"/>
      <c r="AG50" s="197"/>
      <c r="AH50" s="197"/>
    </row>
    <row r="51" spans="28:34" x14ac:dyDescent="0.15">
      <c r="AC51" s="197"/>
      <c r="AD51" s="197"/>
      <c r="AE51" s="197"/>
      <c r="AF51" s="197"/>
      <c r="AG51" s="197"/>
      <c r="AH51" s="197"/>
    </row>
    <row r="52" spans="28:34" x14ac:dyDescent="0.15"/>
    <row r="53" spans="28:34" x14ac:dyDescent="0.15">
      <c r="AF53" s="197"/>
      <c r="AG53" s="197"/>
      <c r="AH53" s="197"/>
    </row>
    <row r="54" spans="28:34" x14ac:dyDescent="0.15">
      <c r="AH54" s="197"/>
    </row>
    <row r="55" spans="28:34" x14ac:dyDescent="0.15"/>
    <row r="56" spans="28:34" x14ac:dyDescent="0.15">
      <c r="AB56" s="197"/>
      <c r="AC56" s="197"/>
      <c r="AD56" s="197"/>
      <c r="AE56" s="197"/>
      <c r="AF56" s="197"/>
      <c r="AG56" s="197"/>
      <c r="AH56" s="197"/>
    </row>
    <row r="57" spans="28:34" x14ac:dyDescent="0.15">
      <c r="AH57" s="197"/>
    </row>
    <row r="58" spans="28:34" x14ac:dyDescent="0.15">
      <c r="AH58" s="197"/>
    </row>
    <row r="59" spans="28:34" x14ac:dyDescent="0.15"/>
    <row r="60" spans="28:34" x14ac:dyDescent="0.15"/>
    <row r="61" spans="28:34" x14ac:dyDescent="0.15"/>
    <row r="62" spans="28:34" x14ac:dyDescent="0.15"/>
    <row r="63" spans="28:34" x14ac:dyDescent="0.15">
      <c r="AH63" s="197"/>
    </row>
    <row r="64" spans="28:34" x14ac:dyDescent="0.15">
      <c r="AG64" s="197"/>
      <c r="AH64" s="197"/>
    </row>
    <row r="65" spans="28:34" x14ac:dyDescent="0.15"/>
    <row r="66" spans="28:34" x14ac:dyDescent="0.15"/>
    <row r="67" spans="28:34" x14ac:dyDescent="0.15"/>
    <row r="68" spans="28:34" x14ac:dyDescent="0.15">
      <c r="AB68" s="197"/>
      <c r="AC68" s="197"/>
      <c r="AD68" s="197"/>
      <c r="AE68" s="197"/>
      <c r="AF68" s="197"/>
      <c r="AG68" s="197"/>
      <c r="AH68" s="197"/>
    </row>
    <row r="69" spans="28:34" x14ac:dyDescent="0.15">
      <c r="AF69" s="197"/>
      <c r="AG69" s="197"/>
      <c r="AH69" s="197"/>
    </row>
    <row r="70" spans="28:34" x14ac:dyDescent="0.15"/>
    <row r="71" spans="28:34" x14ac:dyDescent="0.15"/>
    <row r="72" spans="28:34" x14ac:dyDescent="0.15"/>
    <row r="73" spans="28:34" x14ac:dyDescent="0.15"/>
    <row r="74" spans="28:34" x14ac:dyDescent="0.15"/>
    <row r="75" spans="28:34" x14ac:dyDescent="0.15">
      <c r="AH75" s="197"/>
    </row>
    <row r="76" spans="28:34" x14ac:dyDescent="0.15">
      <c r="AF76" s="197"/>
      <c r="AG76" s="197"/>
      <c r="AH76" s="197"/>
    </row>
    <row r="77" spans="28:34" x14ac:dyDescent="0.15">
      <c r="AG77" s="197"/>
      <c r="AH77" s="197"/>
    </row>
    <row r="78" spans="28:34" x14ac:dyDescent="0.15"/>
    <row r="79" spans="28:34" x14ac:dyDescent="0.15"/>
    <row r="80" spans="28:34" x14ac:dyDescent="0.15"/>
    <row r="81" spans="25:34" x14ac:dyDescent="0.15"/>
    <row r="82" spans="25:34" x14ac:dyDescent="0.15">
      <c r="Y82" s="197"/>
    </row>
    <row r="83" spans="25:34" x14ac:dyDescent="0.15">
      <c r="Y83" s="197"/>
      <c r="Z83" s="197"/>
      <c r="AA83" s="197"/>
      <c r="AB83" s="197"/>
      <c r="AC83" s="197"/>
      <c r="AD83" s="197"/>
      <c r="AE83" s="197"/>
      <c r="AF83" s="197"/>
      <c r="AG83" s="197"/>
      <c r="AH83" s="197"/>
    </row>
    <row r="84" spans="25:34" x14ac:dyDescent="0.15"/>
    <row r="85" spans="25:34" x14ac:dyDescent="0.15"/>
    <row r="86" spans="25:34" x14ac:dyDescent="0.15"/>
    <row r="87" spans="25:34" x14ac:dyDescent="0.15"/>
    <row r="88" spans="25:34" x14ac:dyDescent="0.15">
      <c r="AH88" s="19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97"/>
      <c r="AG94" s="197"/>
      <c r="AH94" s="197"/>
    </row>
    <row r="95" spans="25:34" ht="13.5" customHeight="1" x14ac:dyDescent="0.15">
      <c r="AH95" s="19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97"/>
    </row>
    <row r="102" spans="33:34" ht="13.5" customHeight="1" x14ac:dyDescent="0.15"/>
    <row r="103" spans="33:34" ht="13.5" customHeight="1" x14ac:dyDescent="0.15"/>
    <row r="104" spans="33:34" ht="13.5" customHeight="1" x14ac:dyDescent="0.15">
      <c r="AG104" s="197"/>
      <c r="AH104" s="19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97"/>
    </row>
    <row r="117" spans="34:122" ht="13.5" customHeight="1" x14ac:dyDescent="0.15"/>
    <row r="118" spans="34:122" ht="13.5" customHeight="1" x14ac:dyDescent="0.15"/>
    <row r="119" spans="34:122" ht="13.5" customHeight="1" x14ac:dyDescent="0.15"/>
    <row r="120" spans="34:122" ht="13.5" customHeight="1" x14ac:dyDescent="0.15">
      <c r="AH120" s="197"/>
    </row>
    <row r="121" spans="34:122" ht="13.5" customHeight="1" x14ac:dyDescent="0.15">
      <c r="AH121" s="197"/>
    </row>
    <row r="122" spans="34:122" ht="13.5" customHeight="1" x14ac:dyDescent="0.15"/>
    <row r="123" spans="34:122" ht="13.5" customHeight="1" x14ac:dyDescent="0.15"/>
    <row r="124" spans="34:122" ht="13.5" customHeight="1" x14ac:dyDescent="0.15"/>
    <row r="125" spans="34:122" ht="13.5" customHeight="1" x14ac:dyDescent="0.15">
      <c r="DR125" s="197" t="s">
        <v>586</v>
      </c>
    </row>
  </sheetData>
  <sheetProtection algorithmName="SHA-512" hashValue="P7xQZOLgFWq9olhDSCePkbw8OEZ9UocZMBj+j5Of0u+h4JvVv/iYHN5Ivdd9IC2I0MBWLSQ0hTP6Z46Pkx2uwA==" saltValue="hg8B0/euJ55viqFlc2kR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6E393-E978-4437-9BF6-A0790B57140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198" customWidth="1"/>
    <col min="35" max="122" width="2.5" style="197" customWidth="1"/>
    <col min="123" max="16384" width="2.5" style="197" hidden="1"/>
  </cols>
  <sheetData>
    <row r="1" spans="2:34" ht="13.5" customHeight="1" x14ac:dyDescent="0.15">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row>
    <row r="2" spans="2:34" x14ac:dyDescent="0.15">
      <c r="S2" s="197"/>
      <c r="AH2" s="197"/>
    </row>
    <row r="3" spans="2:34" x14ac:dyDescent="0.15">
      <c r="C3" s="197"/>
      <c r="D3" s="197"/>
      <c r="E3" s="197"/>
      <c r="F3" s="197"/>
      <c r="G3" s="197"/>
      <c r="H3" s="197"/>
      <c r="I3" s="197"/>
      <c r="J3" s="197"/>
      <c r="K3" s="197"/>
      <c r="L3" s="197"/>
      <c r="M3" s="197"/>
      <c r="N3" s="197"/>
      <c r="O3" s="197"/>
      <c r="P3" s="197"/>
      <c r="Q3" s="197"/>
      <c r="R3" s="197"/>
      <c r="S3" s="197"/>
      <c r="U3" s="197"/>
      <c r="V3" s="197"/>
      <c r="W3" s="197"/>
      <c r="X3" s="197"/>
      <c r="Y3" s="197"/>
      <c r="Z3" s="197"/>
      <c r="AA3" s="197"/>
      <c r="AB3" s="197"/>
      <c r="AC3" s="197"/>
      <c r="AD3" s="197"/>
      <c r="AE3" s="197"/>
      <c r="AF3" s="197"/>
      <c r="AG3" s="197"/>
      <c r="AH3" s="197"/>
    </row>
    <row r="4" spans="2:34" x14ac:dyDescent="0.15"/>
    <row r="5" spans="2:34" x14ac:dyDescent="0.15"/>
    <row r="6" spans="2:34" x14ac:dyDescent="0.15"/>
    <row r="7" spans="2:34" x14ac:dyDescent="0.15"/>
    <row r="8" spans="2:34" x14ac:dyDescent="0.15"/>
    <row r="9" spans="2:34" x14ac:dyDescent="0.15">
      <c r="AH9" s="19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97"/>
    </row>
    <row r="18" spans="12:34" x14ac:dyDescent="0.15"/>
    <row r="19" spans="12:34" x14ac:dyDescent="0.15"/>
    <row r="20" spans="12:34" x14ac:dyDescent="0.15">
      <c r="AH20" s="197"/>
    </row>
    <row r="21" spans="12:34" x14ac:dyDescent="0.15">
      <c r="AH21" s="197"/>
    </row>
    <row r="22" spans="12:34" x14ac:dyDescent="0.15"/>
    <row r="23" spans="12:34" x14ac:dyDescent="0.15"/>
    <row r="24" spans="12:34" x14ac:dyDescent="0.15">
      <c r="Q24" s="197"/>
    </row>
    <row r="25" spans="12:34" x14ac:dyDescent="0.15"/>
    <row r="26" spans="12:34" x14ac:dyDescent="0.15"/>
    <row r="27" spans="12:34" x14ac:dyDescent="0.15"/>
    <row r="28" spans="12:34" x14ac:dyDescent="0.15">
      <c r="O28" s="197"/>
      <c r="T28" s="197"/>
      <c r="AH28" s="197"/>
    </row>
    <row r="29" spans="12:34" x14ac:dyDescent="0.15"/>
    <row r="30" spans="12:34" x14ac:dyDescent="0.15"/>
    <row r="31" spans="12:34" x14ac:dyDescent="0.15">
      <c r="Q31" s="197"/>
    </row>
    <row r="32" spans="12:34" x14ac:dyDescent="0.15">
      <c r="L32" s="197"/>
    </row>
    <row r="33" spans="2:34" x14ac:dyDescent="0.15">
      <c r="C33" s="197"/>
      <c r="E33" s="197"/>
      <c r="G33" s="197"/>
      <c r="I33" s="197"/>
      <c r="X33" s="197"/>
    </row>
    <row r="34" spans="2:34" x14ac:dyDescent="0.15">
      <c r="B34" s="197"/>
      <c r="P34" s="197"/>
      <c r="R34" s="197"/>
      <c r="T34" s="197"/>
    </row>
    <row r="35" spans="2:34" x14ac:dyDescent="0.15">
      <c r="D35" s="197"/>
      <c r="W35" s="197"/>
      <c r="AC35" s="197"/>
      <c r="AD35" s="197"/>
      <c r="AE35" s="197"/>
      <c r="AF35" s="197"/>
      <c r="AG35" s="197"/>
      <c r="AH35" s="197"/>
    </row>
    <row r="36" spans="2:34" x14ac:dyDescent="0.15">
      <c r="H36" s="197"/>
      <c r="J36" s="197"/>
      <c r="K36" s="197"/>
      <c r="M36" s="197"/>
      <c r="Y36" s="197"/>
      <c r="Z36" s="197"/>
      <c r="AA36" s="197"/>
      <c r="AB36" s="197"/>
      <c r="AC36" s="197"/>
      <c r="AD36" s="197"/>
      <c r="AE36" s="197"/>
      <c r="AF36" s="197"/>
      <c r="AG36" s="197"/>
      <c r="AH36" s="197"/>
    </row>
    <row r="37" spans="2:34" x14ac:dyDescent="0.15">
      <c r="AH37" s="197"/>
    </row>
    <row r="38" spans="2:34" x14ac:dyDescent="0.15">
      <c r="AG38" s="197"/>
      <c r="AH38" s="197"/>
    </row>
    <row r="39" spans="2:34" x14ac:dyDescent="0.15"/>
    <row r="40" spans="2:34" x14ac:dyDescent="0.15">
      <c r="X40" s="197"/>
    </row>
    <row r="41" spans="2:34" x14ac:dyDescent="0.15">
      <c r="R41" s="197"/>
    </row>
    <row r="42" spans="2:34" x14ac:dyDescent="0.15">
      <c r="W42" s="197"/>
    </row>
    <row r="43" spans="2:34" x14ac:dyDescent="0.15">
      <c r="Y43" s="197"/>
      <c r="Z43" s="197"/>
      <c r="AA43" s="197"/>
      <c r="AB43" s="197"/>
      <c r="AC43" s="197"/>
      <c r="AD43" s="197"/>
      <c r="AE43" s="197"/>
      <c r="AF43" s="197"/>
      <c r="AG43" s="197"/>
      <c r="AH43" s="197"/>
    </row>
    <row r="44" spans="2:34" x14ac:dyDescent="0.15">
      <c r="AH44" s="197"/>
    </row>
    <row r="45" spans="2:34" x14ac:dyDescent="0.15">
      <c r="X45" s="197"/>
    </row>
    <row r="46" spans="2:34" x14ac:dyDescent="0.15"/>
    <row r="47" spans="2:34" x14ac:dyDescent="0.15"/>
    <row r="48" spans="2:34" x14ac:dyDescent="0.15">
      <c r="W48" s="197"/>
      <c r="Y48" s="197"/>
      <c r="Z48" s="197"/>
      <c r="AA48" s="197"/>
      <c r="AB48" s="197"/>
      <c r="AC48" s="197"/>
      <c r="AD48" s="197"/>
      <c r="AE48" s="197"/>
      <c r="AF48" s="197"/>
      <c r="AG48" s="197"/>
      <c r="AH48" s="197"/>
    </row>
    <row r="49" spans="28:34" x14ac:dyDescent="0.15"/>
    <row r="50" spans="28:34" x14ac:dyDescent="0.15">
      <c r="AE50" s="197"/>
      <c r="AF50" s="197"/>
      <c r="AG50" s="197"/>
      <c r="AH50" s="197"/>
    </row>
    <row r="51" spans="28:34" x14ac:dyDescent="0.15">
      <c r="AC51" s="197"/>
      <c r="AD51" s="197"/>
      <c r="AE51" s="197"/>
      <c r="AF51" s="197"/>
      <c r="AG51" s="197"/>
      <c r="AH51" s="197"/>
    </row>
    <row r="52" spans="28:34" x14ac:dyDescent="0.15"/>
    <row r="53" spans="28:34" x14ac:dyDescent="0.15">
      <c r="AF53" s="197"/>
      <c r="AG53" s="197"/>
      <c r="AH53" s="197"/>
    </row>
    <row r="54" spans="28:34" x14ac:dyDescent="0.15">
      <c r="AH54" s="197"/>
    </row>
    <row r="55" spans="28:34" x14ac:dyDescent="0.15"/>
    <row r="56" spans="28:34" x14ac:dyDescent="0.15">
      <c r="AB56" s="197"/>
      <c r="AC56" s="197"/>
      <c r="AD56" s="197"/>
      <c r="AE56" s="197"/>
      <c r="AF56" s="197"/>
      <c r="AG56" s="197"/>
      <c r="AH56" s="197"/>
    </row>
    <row r="57" spans="28:34" x14ac:dyDescent="0.15">
      <c r="AH57" s="197"/>
    </row>
    <row r="58" spans="28:34" x14ac:dyDescent="0.15">
      <c r="AH58" s="197"/>
    </row>
    <row r="59" spans="28:34" x14ac:dyDescent="0.15">
      <c r="AG59" s="197"/>
      <c r="AH59" s="197"/>
    </row>
    <row r="60" spans="28:34" x14ac:dyDescent="0.15"/>
    <row r="61" spans="28:34" x14ac:dyDescent="0.15"/>
    <row r="62" spans="28:34" x14ac:dyDescent="0.15"/>
    <row r="63" spans="28:34" x14ac:dyDescent="0.15">
      <c r="AH63" s="197"/>
    </row>
    <row r="64" spans="28:34" x14ac:dyDescent="0.15">
      <c r="AG64" s="197"/>
      <c r="AH64" s="197"/>
    </row>
    <row r="65" spans="28:34" x14ac:dyDescent="0.15"/>
    <row r="66" spans="28:34" x14ac:dyDescent="0.15"/>
    <row r="67" spans="28:34" x14ac:dyDescent="0.15"/>
    <row r="68" spans="28:34" x14ac:dyDescent="0.15">
      <c r="AB68" s="197"/>
      <c r="AC68" s="197"/>
      <c r="AD68" s="197"/>
      <c r="AE68" s="197"/>
      <c r="AF68" s="197"/>
      <c r="AG68" s="197"/>
      <c r="AH68" s="197"/>
    </row>
    <row r="69" spans="28:34" x14ac:dyDescent="0.15">
      <c r="AF69" s="197"/>
      <c r="AG69" s="197"/>
      <c r="AH69" s="197"/>
    </row>
    <row r="70" spans="28:34" x14ac:dyDescent="0.15"/>
    <row r="71" spans="28:34" x14ac:dyDescent="0.15"/>
    <row r="72" spans="28:34" x14ac:dyDescent="0.15"/>
    <row r="73" spans="28:34" x14ac:dyDescent="0.15"/>
    <row r="74" spans="28:34" x14ac:dyDescent="0.15"/>
    <row r="75" spans="28:34" x14ac:dyDescent="0.15">
      <c r="AH75" s="197"/>
    </row>
    <row r="76" spans="28:34" x14ac:dyDescent="0.15">
      <c r="AF76" s="197"/>
      <c r="AG76" s="197"/>
      <c r="AH76" s="197"/>
    </row>
    <row r="77" spans="28:34" x14ac:dyDescent="0.15">
      <c r="AG77" s="197"/>
      <c r="AH77" s="197"/>
    </row>
    <row r="78" spans="28:34" x14ac:dyDescent="0.15"/>
    <row r="79" spans="28:34" x14ac:dyDescent="0.15"/>
    <row r="80" spans="28:34" x14ac:dyDescent="0.15"/>
    <row r="81" spans="25:34" x14ac:dyDescent="0.15"/>
    <row r="82" spans="25:34" x14ac:dyDescent="0.15">
      <c r="Y82" s="197"/>
    </row>
    <row r="83" spans="25:34" x14ac:dyDescent="0.15">
      <c r="Y83" s="197"/>
      <c r="Z83" s="197"/>
      <c r="AA83" s="197"/>
      <c r="AB83" s="197"/>
      <c r="AC83" s="197"/>
      <c r="AD83" s="197"/>
      <c r="AE83" s="197"/>
      <c r="AF83" s="197"/>
      <c r="AG83" s="197"/>
      <c r="AH83" s="197"/>
    </row>
    <row r="84" spans="25:34" x14ac:dyDescent="0.15"/>
    <row r="85" spans="25:34" x14ac:dyDescent="0.15"/>
    <row r="86" spans="25:34" x14ac:dyDescent="0.15"/>
    <row r="87" spans="25:34" x14ac:dyDescent="0.15"/>
    <row r="88" spans="25:34" x14ac:dyDescent="0.15">
      <c r="AH88" s="19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97"/>
      <c r="AG94" s="197"/>
      <c r="AH94" s="197"/>
    </row>
    <row r="95" spans="25:34" ht="13.5" customHeight="1" x14ac:dyDescent="0.15">
      <c r="AH95" s="19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97"/>
    </row>
    <row r="102" spans="33:34" ht="13.5" customHeight="1" x14ac:dyDescent="0.15"/>
    <row r="103" spans="33:34" ht="13.5" customHeight="1" x14ac:dyDescent="0.15"/>
    <row r="104" spans="33:34" ht="13.5" customHeight="1" x14ac:dyDescent="0.15">
      <c r="AG104" s="197"/>
      <c r="AH104" s="19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97"/>
    </row>
    <row r="117" spans="34:122" ht="13.5" customHeight="1" x14ac:dyDescent="0.15"/>
    <row r="118" spans="34:122" ht="13.5" customHeight="1" x14ac:dyDescent="0.15"/>
    <row r="119" spans="34:122" ht="13.5" customHeight="1" x14ac:dyDescent="0.15"/>
    <row r="120" spans="34:122" ht="13.5" customHeight="1" x14ac:dyDescent="0.15">
      <c r="AH120" s="197"/>
    </row>
    <row r="121" spans="34:122" ht="13.5" customHeight="1" x14ac:dyDescent="0.15">
      <c r="AH121" s="197"/>
    </row>
    <row r="122" spans="34:122" ht="13.5" customHeight="1" x14ac:dyDescent="0.15"/>
    <row r="123" spans="34:122" ht="13.5" customHeight="1" x14ac:dyDescent="0.15"/>
    <row r="124" spans="34:122" ht="13.5" customHeight="1" x14ac:dyDescent="0.15"/>
    <row r="125" spans="34:122" ht="13.5" customHeight="1" x14ac:dyDescent="0.15">
      <c r="DR125" s="197" t="s">
        <v>586</v>
      </c>
    </row>
  </sheetData>
  <sheetProtection algorithmName="SHA-512" hashValue="WiAA51Mj4Vg0f2X5dNVPKK492yYWzF2lquTNtZkIwdk3G5e7CKFSxpNRrfdo9DrmGpZgjL98y7QDYoi8PxlRYA==" saltValue="xPI/4VF3wzoy3SbcBT2n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82" customWidth="1"/>
    <col min="2" max="8" width="13.375" style="82" customWidth="1"/>
    <col min="9" max="16384" width="11.125" style="82"/>
  </cols>
  <sheetData>
    <row r="1" spans="1:8" x14ac:dyDescent="0.15">
      <c r="A1" s="76"/>
      <c r="B1" s="77"/>
      <c r="C1" s="78"/>
      <c r="D1" s="79"/>
      <c r="E1" s="80"/>
      <c r="F1" s="80"/>
      <c r="G1" s="80"/>
      <c r="H1" s="81"/>
    </row>
    <row r="2" spans="1:8" x14ac:dyDescent="0.15">
      <c r="A2" s="83"/>
      <c r="B2" s="84"/>
      <c r="C2" s="85"/>
      <c r="D2" s="86" t="s">
        <v>49</v>
      </c>
      <c r="E2" s="87"/>
      <c r="F2" s="88" t="s">
        <v>550</v>
      </c>
      <c r="G2" s="89"/>
      <c r="H2" s="90"/>
    </row>
    <row r="3" spans="1:8" x14ac:dyDescent="0.15">
      <c r="A3" s="86" t="s">
        <v>543</v>
      </c>
      <c r="B3" s="91"/>
      <c r="C3" s="92"/>
      <c r="D3" s="93">
        <v>88464</v>
      </c>
      <c r="E3" s="94"/>
      <c r="F3" s="95">
        <v>69729</v>
      </c>
      <c r="G3" s="96"/>
      <c r="H3" s="97"/>
    </row>
    <row r="4" spans="1:8" x14ac:dyDescent="0.15">
      <c r="A4" s="98"/>
      <c r="B4" s="99"/>
      <c r="C4" s="100"/>
      <c r="D4" s="101">
        <v>63050</v>
      </c>
      <c r="E4" s="102"/>
      <c r="F4" s="103">
        <v>38908</v>
      </c>
      <c r="G4" s="104"/>
      <c r="H4" s="105"/>
    </row>
    <row r="5" spans="1:8" x14ac:dyDescent="0.15">
      <c r="A5" s="86" t="s">
        <v>545</v>
      </c>
      <c r="B5" s="91"/>
      <c r="C5" s="92"/>
      <c r="D5" s="93">
        <v>120422</v>
      </c>
      <c r="E5" s="94"/>
      <c r="F5" s="95">
        <v>74581</v>
      </c>
      <c r="G5" s="96"/>
      <c r="H5" s="97"/>
    </row>
    <row r="6" spans="1:8" x14ac:dyDescent="0.15">
      <c r="A6" s="98"/>
      <c r="B6" s="99"/>
      <c r="C6" s="100"/>
      <c r="D6" s="101">
        <v>76757</v>
      </c>
      <c r="E6" s="102"/>
      <c r="F6" s="103">
        <v>41563</v>
      </c>
      <c r="G6" s="104"/>
      <c r="H6" s="105"/>
    </row>
    <row r="7" spans="1:8" x14ac:dyDescent="0.15">
      <c r="A7" s="86" t="s">
        <v>546</v>
      </c>
      <c r="B7" s="91"/>
      <c r="C7" s="92"/>
      <c r="D7" s="93">
        <v>113045</v>
      </c>
      <c r="E7" s="94"/>
      <c r="F7" s="95">
        <v>76347</v>
      </c>
      <c r="G7" s="96"/>
      <c r="H7" s="97"/>
    </row>
    <row r="8" spans="1:8" x14ac:dyDescent="0.15">
      <c r="A8" s="98"/>
      <c r="B8" s="99"/>
      <c r="C8" s="100"/>
      <c r="D8" s="101">
        <v>63768</v>
      </c>
      <c r="E8" s="102"/>
      <c r="F8" s="103">
        <v>41762</v>
      </c>
      <c r="G8" s="104"/>
      <c r="H8" s="105"/>
    </row>
    <row r="9" spans="1:8" x14ac:dyDescent="0.15">
      <c r="A9" s="86" t="s">
        <v>547</v>
      </c>
      <c r="B9" s="91"/>
      <c r="C9" s="92"/>
      <c r="D9" s="93">
        <v>96161</v>
      </c>
      <c r="E9" s="94"/>
      <c r="F9" s="95">
        <v>69604</v>
      </c>
      <c r="G9" s="96"/>
      <c r="H9" s="97"/>
    </row>
    <row r="10" spans="1:8" x14ac:dyDescent="0.15">
      <c r="A10" s="98"/>
      <c r="B10" s="99"/>
      <c r="C10" s="100"/>
      <c r="D10" s="101">
        <v>55940</v>
      </c>
      <c r="E10" s="102"/>
      <c r="F10" s="103">
        <v>36247</v>
      </c>
      <c r="G10" s="104"/>
      <c r="H10" s="105"/>
    </row>
    <row r="11" spans="1:8" x14ac:dyDescent="0.15">
      <c r="A11" s="86" t="s">
        <v>548</v>
      </c>
      <c r="B11" s="91"/>
      <c r="C11" s="92"/>
      <c r="D11" s="93">
        <v>94088</v>
      </c>
      <c r="E11" s="94"/>
      <c r="F11" s="95">
        <v>68410</v>
      </c>
      <c r="G11" s="96"/>
      <c r="H11" s="97"/>
    </row>
    <row r="12" spans="1:8" x14ac:dyDescent="0.15">
      <c r="A12" s="98"/>
      <c r="B12" s="99"/>
      <c r="C12" s="106"/>
      <c r="D12" s="101">
        <v>53145</v>
      </c>
      <c r="E12" s="102"/>
      <c r="F12" s="103">
        <v>35086</v>
      </c>
      <c r="G12" s="104"/>
      <c r="H12" s="105"/>
    </row>
    <row r="13" spans="1:8" x14ac:dyDescent="0.15">
      <c r="A13" s="86"/>
      <c r="B13" s="91"/>
      <c r="C13" s="107"/>
      <c r="D13" s="108">
        <v>102436</v>
      </c>
      <c r="E13" s="109"/>
      <c r="F13" s="110">
        <v>71734</v>
      </c>
      <c r="G13" s="111"/>
      <c r="H13" s="97"/>
    </row>
    <row r="14" spans="1:8" x14ac:dyDescent="0.15">
      <c r="A14" s="98"/>
      <c r="B14" s="99"/>
      <c r="C14" s="100"/>
      <c r="D14" s="101">
        <v>62532</v>
      </c>
      <c r="E14" s="102"/>
      <c r="F14" s="103">
        <v>38713</v>
      </c>
      <c r="G14" s="104"/>
      <c r="H14" s="105"/>
    </row>
    <row r="17" spans="1:11" x14ac:dyDescent="0.15">
      <c r="A17" s="82" t="s">
        <v>50</v>
      </c>
    </row>
    <row r="18" spans="1:11" x14ac:dyDescent="0.15">
      <c r="A18" s="112"/>
      <c r="B18" s="112" t="e">
        <f>#REF!</f>
        <v>#REF!</v>
      </c>
      <c r="C18" s="112" t="e">
        <f>#REF!</f>
        <v>#REF!</v>
      </c>
      <c r="D18" s="112" t="e">
        <f>#REF!</f>
        <v>#REF!</v>
      </c>
      <c r="E18" s="112" t="e">
        <f>#REF!</f>
        <v>#REF!</v>
      </c>
      <c r="F18" s="112" t="e">
        <f>#REF!</f>
        <v>#REF!</v>
      </c>
    </row>
    <row r="19" spans="1:11" x14ac:dyDescent="0.15">
      <c r="A19" s="112" t="s">
        <v>51</v>
      </c>
      <c r="B19" s="112" t="e">
        <f>ROUND(VALUE(SUBSTITUTE(#REF!,"▲","-")),2)</f>
        <v>#REF!</v>
      </c>
      <c r="C19" s="112" t="e">
        <f>ROUND(VALUE(SUBSTITUTE(#REF!,"▲","-")),2)</f>
        <v>#REF!</v>
      </c>
      <c r="D19" s="112" t="e">
        <f>ROUND(VALUE(SUBSTITUTE(#REF!,"▲","-")),2)</f>
        <v>#REF!</v>
      </c>
      <c r="E19" s="112" t="e">
        <f>ROUND(VALUE(SUBSTITUTE(#REF!,"▲","-")),2)</f>
        <v>#REF!</v>
      </c>
      <c r="F19" s="112" t="e">
        <f>ROUND(VALUE(SUBSTITUTE(#REF!,"▲","-")),2)</f>
        <v>#REF!</v>
      </c>
    </row>
    <row r="20" spans="1:11" x14ac:dyDescent="0.15">
      <c r="A20" s="112" t="s">
        <v>52</v>
      </c>
      <c r="B20" s="112" t="e">
        <f>ROUND(VALUE(SUBSTITUTE(#REF!,"▲","-")),2)</f>
        <v>#REF!</v>
      </c>
      <c r="C20" s="112" t="e">
        <f>ROUND(VALUE(SUBSTITUTE(#REF!,"▲","-")),2)</f>
        <v>#REF!</v>
      </c>
      <c r="D20" s="112" t="e">
        <f>ROUND(VALUE(SUBSTITUTE(#REF!,"▲","-")),2)</f>
        <v>#REF!</v>
      </c>
      <c r="E20" s="112" t="e">
        <f>ROUND(VALUE(SUBSTITUTE(#REF!,"▲","-")),2)</f>
        <v>#REF!</v>
      </c>
      <c r="F20" s="112" t="e">
        <f>ROUND(VALUE(SUBSTITUTE(#REF!,"▲","-")),2)</f>
        <v>#REF!</v>
      </c>
    </row>
    <row r="21" spans="1:11" x14ac:dyDescent="0.15">
      <c r="A21" s="112" t="s">
        <v>53</v>
      </c>
      <c r="B21" s="112" t="e">
        <f>IF(ISNUMBER(VALUE(SUBSTITUTE(#REF!,"▲","-"))),ROUND(VALUE(SUBSTITUTE(#REF!,"▲","-")),2),NA())</f>
        <v>#N/A</v>
      </c>
      <c r="C21" s="112" t="e">
        <f>IF(ISNUMBER(VALUE(SUBSTITUTE(#REF!,"▲","-"))),ROUND(VALUE(SUBSTITUTE(#REF!,"▲","-")),2),NA())</f>
        <v>#N/A</v>
      </c>
      <c r="D21" s="112" t="e">
        <f>IF(ISNUMBER(VALUE(SUBSTITUTE(#REF!,"▲","-"))),ROUND(VALUE(SUBSTITUTE(#REF!,"▲","-")),2),NA())</f>
        <v>#N/A</v>
      </c>
      <c r="E21" s="112" t="e">
        <f>IF(ISNUMBER(VALUE(SUBSTITUTE(#REF!,"▲","-"))),ROUND(VALUE(SUBSTITUTE(#REF!,"▲","-")),2),NA())</f>
        <v>#N/A</v>
      </c>
      <c r="F21" s="112" t="e">
        <f>IF(ISNUMBER(VALUE(SUBSTITUTE(#REF!,"▲","-"))),ROUND(VALUE(SUBSTITUTE(#REF!,"▲","-")),2),NA())</f>
        <v>#N/A</v>
      </c>
    </row>
    <row r="24" spans="1:11" x14ac:dyDescent="0.15">
      <c r="A24" s="82" t="s">
        <v>54</v>
      </c>
    </row>
    <row r="25" spans="1:11" x14ac:dyDescent="0.15">
      <c r="A25" s="113"/>
      <c r="B25" s="113" t="e">
        <f>#REF!</f>
        <v>#REF!</v>
      </c>
      <c r="C25" s="113"/>
      <c r="D25" s="113" t="e">
        <f>#REF!</f>
        <v>#REF!</v>
      </c>
      <c r="E25" s="113"/>
      <c r="F25" s="113" t="e">
        <f>#REF!</f>
        <v>#REF!</v>
      </c>
      <c r="G25" s="113"/>
      <c r="H25" s="113" t="e">
        <f>#REF!</f>
        <v>#REF!</v>
      </c>
      <c r="I25" s="113"/>
      <c r="J25" s="113" t="e">
        <f>#REF!</f>
        <v>#REF!</v>
      </c>
      <c r="K25" s="113"/>
    </row>
    <row r="26" spans="1:11" x14ac:dyDescent="0.15">
      <c r="A26" s="113"/>
      <c r="B26" s="113" t="s">
        <v>55</v>
      </c>
      <c r="C26" s="113" t="s">
        <v>56</v>
      </c>
      <c r="D26" s="113" t="s">
        <v>55</v>
      </c>
      <c r="E26" s="113" t="s">
        <v>56</v>
      </c>
      <c r="F26" s="113" t="s">
        <v>55</v>
      </c>
      <c r="G26" s="113" t="s">
        <v>56</v>
      </c>
      <c r="H26" s="113" t="s">
        <v>55</v>
      </c>
      <c r="I26" s="113" t="s">
        <v>56</v>
      </c>
      <c r="J26" s="113" t="s">
        <v>55</v>
      </c>
      <c r="K26" s="113" t="s">
        <v>56</v>
      </c>
    </row>
    <row r="27" spans="1:11" x14ac:dyDescent="0.15">
      <c r="A27" s="113" t="e">
        <f>IF(#REF!="",NA(),#REF!)</f>
        <v>#REF!</v>
      </c>
      <c r="B27" s="113" t="e">
        <f>IF(ROUND(VALUE(SUBSTITUTE(#REF!,"▲", "-")), 2) &lt; 0, ABS(ROUND(VALUE(SUBSTITUTE(#REF!,"▲", "-")), 2)), NA())</f>
        <v>#REF!</v>
      </c>
      <c r="C27" s="113" t="e">
        <f>IF(ROUND(VALUE(SUBSTITUTE(#REF!,"▲", "-")), 2) &gt;= 0, ABS(ROUND(VALUE(SUBSTITUTE(#REF!,"▲", "-")), 2)), NA())</f>
        <v>#REF!</v>
      </c>
      <c r="D27" s="113" t="e">
        <f>IF(ROUND(VALUE(SUBSTITUTE(#REF!,"▲", "-")), 2) &lt; 0, ABS(ROUND(VALUE(SUBSTITUTE(#REF!,"▲", "-")), 2)), NA())</f>
        <v>#REF!</v>
      </c>
      <c r="E27" s="113" t="e">
        <f>IF(ROUND(VALUE(SUBSTITUTE(#REF!,"▲", "-")), 2) &gt;= 0, ABS(ROUND(VALUE(SUBSTITUTE(#REF!,"▲", "-")), 2)), NA())</f>
        <v>#REF!</v>
      </c>
      <c r="F27" s="113" t="e">
        <f>IF(ROUND(VALUE(SUBSTITUTE(#REF!,"▲", "-")), 2) &lt; 0, ABS(ROUND(VALUE(SUBSTITUTE(#REF!,"▲", "-")), 2)), NA())</f>
        <v>#REF!</v>
      </c>
      <c r="G27" s="113" t="e">
        <f>IF(ROUND(VALUE(SUBSTITUTE(#REF!,"▲", "-")), 2) &gt;= 0, ABS(ROUND(VALUE(SUBSTITUTE(#REF!,"▲", "-")), 2)), NA())</f>
        <v>#REF!</v>
      </c>
      <c r="H27" s="113" t="e">
        <f>IF(ROUND(VALUE(SUBSTITUTE(#REF!,"▲", "-")), 2) &lt; 0, ABS(ROUND(VALUE(SUBSTITUTE(#REF!,"▲", "-")), 2)), NA())</f>
        <v>#REF!</v>
      </c>
      <c r="I27" s="113" t="e">
        <f>IF(ROUND(VALUE(SUBSTITUTE(#REF!,"▲", "-")), 2) &gt;= 0, ABS(ROUND(VALUE(SUBSTITUTE(#REF!,"▲", "-")), 2)), NA())</f>
        <v>#REF!</v>
      </c>
      <c r="J27" s="113" t="e">
        <f>IF(ROUND(VALUE(SUBSTITUTE(#REF!,"▲", "-")), 2) &lt; 0, ABS(ROUND(VALUE(SUBSTITUTE(#REF!,"▲", "-")), 2)), NA())</f>
        <v>#REF!</v>
      </c>
      <c r="K27" s="113" t="e">
        <f>IF(ROUND(VALUE(SUBSTITUTE(#REF!,"▲", "-")), 2) &gt;= 0, ABS(ROUND(VALUE(SUBSTITUTE(#REF!,"▲", "-")), 2)), NA())</f>
        <v>#REF!</v>
      </c>
    </row>
    <row r="28" spans="1:11" x14ac:dyDescent="0.15">
      <c r="A28" s="113" t="e">
        <f>IF(#REF!="",NA(),#REF!)</f>
        <v>#REF!</v>
      </c>
      <c r="B28" s="113" t="e">
        <f>IF(ROUND(VALUE(SUBSTITUTE(#REF!,"▲", "-")), 2) &lt; 0, ABS(ROUND(VALUE(SUBSTITUTE(#REF!,"▲", "-")), 2)), NA())</f>
        <v>#REF!</v>
      </c>
      <c r="C28" s="113" t="e">
        <f>IF(ROUND(VALUE(SUBSTITUTE(#REF!,"▲", "-")), 2) &gt;= 0, ABS(ROUND(VALUE(SUBSTITUTE(#REF!,"▲", "-")), 2)), NA())</f>
        <v>#REF!</v>
      </c>
      <c r="D28" s="113" t="e">
        <f>IF(ROUND(VALUE(SUBSTITUTE(#REF!,"▲", "-")), 2) &lt; 0, ABS(ROUND(VALUE(SUBSTITUTE(#REF!,"▲", "-")), 2)), NA())</f>
        <v>#REF!</v>
      </c>
      <c r="E28" s="113" t="e">
        <f>IF(ROUND(VALUE(SUBSTITUTE(#REF!,"▲", "-")), 2) &gt;= 0, ABS(ROUND(VALUE(SUBSTITUTE(#REF!,"▲", "-")), 2)), NA())</f>
        <v>#REF!</v>
      </c>
      <c r="F28" s="113" t="e">
        <f>IF(ROUND(VALUE(SUBSTITUTE(#REF!,"▲", "-")), 2) &lt; 0, ABS(ROUND(VALUE(SUBSTITUTE(#REF!,"▲", "-")), 2)), NA())</f>
        <v>#REF!</v>
      </c>
      <c r="G28" s="113" t="e">
        <f>IF(ROUND(VALUE(SUBSTITUTE(#REF!,"▲", "-")), 2) &gt;= 0, ABS(ROUND(VALUE(SUBSTITUTE(#REF!,"▲", "-")), 2)), NA())</f>
        <v>#REF!</v>
      </c>
      <c r="H28" s="113" t="e">
        <f>IF(ROUND(VALUE(SUBSTITUTE(#REF!,"▲", "-")), 2) &lt; 0, ABS(ROUND(VALUE(SUBSTITUTE(#REF!,"▲", "-")), 2)), NA())</f>
        <v>#REF!</v>
      </c>
      <c r="I28" s="113" t="e">
        <f>IF(ROUND(VALUE(SUBSTITUTE(#REF!,"▲", "-")), 2) &gt;= 0, ABS(ROUND(VALUE(SUBSTITUTE(#REF!,"▲", "-")), 2)), NA())</f>
        <v>#REF!</v>
      </c>
      <c r="J28" s="113" t="e">
        <f>IF(ROUND(VALUE(SUBSTITUTE(#REF!,"▲", "-")), 2) &lt; 0, ABS(ROUND(VALUE(SUBSTITUTE(#REF!,"▲", "-")), 2)), NA())</f>
        <v>#REF!</v>
      </c>
      <c r="K28" s="113" t="e">
        <f>IF(ROUND(VALUE(SUBSTITUTE(#REF!,"▲", "-")), 2) &gt;= 0, ABS(ROUND(VALUE(SUBSTITUTE(#REF!,"▲", "-")), 2)), NA())</f>
        <v>#REF!</v>
      </c>
    </row>
    <row r="29" spans="1:11" x14ac:dyDescent="0.15">
      <c r="A29" s="113" t="e">
        <f>IF(#REF!="",NA(),#REF!)</f>
        <v>#REF!</v>
      </c>
      <c r="B29" s="113" t="e">
        <f>IF(ROUND(VALUE(SUBSTITUTE(#REF!,"▲", "-")), 2) &lt; 0, ABS(ROUND(VALUE(SUBSTITUTE(#REF!,"▲", "-")), 2)), NA())</f>
        <v>#REF!</v>
      </c>
      <c r="C29" s="113" t="e">
        <f>IF(ROUND(VALUE(SUBSTITUTE(#REF!,"▲", "-")), 2) &gt;= 0, ABS(ROUND(VALUE(SUBSTITUTE(#REF!,"▲", "-")), 2)), NA())</f>
        <v>#REF!</v>
      </c>
      <c r="D29" s="113" t="e">
        <f>IF(ROUND(VALUE(SUBSTITUTE(#REF!,"▲", "-")), 2) &lt; 0, ABS(ROUND(VALUE(SUBSTITUTE(#REF!,"▲", "-")), 2)), NA())</f>
        <v>#REF!</v>
      </c>
      <c r="E29" s="113" t="e">
        <f>IF(ROUND(VALUE(SUBSTITUTE(#REF!,"▲", "-")), 2) &gt;= 0, ABS(ROUND(VALUE(SUBSTITUTE(#REF!,"▲", "-")), 2)), NA())</f>
        <v>#REF!</v>
      </c>
      <c r="F29" s="113" t="e">
        <f>IF(ROUND(VALUE(SUBSTITUTE(#REF!,"▲", "-")), 2) &lt; 0, ABS(ROUND(VALUE(SUBSTITUTE(#REF!,"▲", "-")), 2)), NA())</f>
        <v>#REF!</v>
      </c>
      <c r="G29" s="113" t="e">
        <f>IF(ROUND(VALUE(SUBSTITUTE(#REF!,"▲", "-")), 2) &gt;= 0, ABS(ROUND(VALUE(SUBSTITUTE(#REF!,"▲", "-")), 2)), NA())</f>
        <v>#REF!</v>
      </c>
      <c r="H29" s="113" t="e">
        <f>IF(ROUND(VALUE(SUBSTITUTE(#REF!,"▲", "-")), 2) &lt; 0, ABS(ROUND(VALUE(SUBSTITUTE(#REF!,"▲", "-")), 2)), NA())</f>
        <v>#REF!</v>
      </c>
      <c r="I29" s="113" t="e">
        <f>IF(ROUND(VALUE(SUBSTITUTE(#REF!,"▲", "-")), 2) &gt;= 0, ABS(ROUND(VALUE(SUBSTITUTE(#REF!,"▲", "-")), 2)), NA())</f>
        <v>#REF!</v>
      </c>
      <c r="J29" s="113" t="e">
        <f>IF(ROUND(VALUE(SUBSTITUTE(#REF!,"▲", "-")), 2) &lt; 0, ABS(ROUND(VALUE(SUBSTITUTE(#REF!,"▲", "-")), 2)), NA())</f>
        <v>#REF!</v>
      </c>
      <c r="K29" s="113" t="e">
        <f>IF(ROUND(VALUE(SUBSTITUTE(#REF!,"▲", "-")), 2) &gt;= 0, ABS(ROUND(VALUE(SUBSTITUTE(#REF!,"▲", "-")), 2)), NA())</f>
        <v>#REF!</v>
      </c>
    </row>
    <row r="30" spans="1:11" x14ac:dyDescent="0.15">
      <c r="A30" s="113" t="e">
        <f>IF(#REF!="",NA(),#REF!)</f>
        <v>#REF!</v>
      </c>
      <c r="B30" s="113" t="e">
        <f>IF(ROUND(VALUE(SUBSTITUTE(#REF!,"▲", "-")), 2) &lt; 0, ABS(ROUND(VALUE(SUBSTITUTE(#REF!,"▲", "-")), 2)), NA())</f>
        <v>#REF!</v>
      </c>
      <c r="C30" s="113" t="e">
        <f>IF(ROUND(VALUE(SUBSTITUTE(#REF!,"▲", "-")), 2) &gt;= 0, ABS(ROUND(VALUE(SUBSTITUTE(#REF!,"▲", "-")), 2)), NA())</f>
        <v>#REF!</v>
      </c>
      <c r="D30" s="113" t="e">
        <f>IF(ROUND(VALUE(SUBSTITUTE(#REF!,"▲", "-")), 2) &lt; 0, ABS(ROUND(VALUE(SUBSTITUTE(#REF!,"▲", "-")), 2)), NA())</f>
        <v>#REF!</v>
      </c>
      <c r="E30" s="113" t="e">
        <f>IF(ROUND(VALUE(SUBSTITUTE(#REF!,"▲", "-")), 2) &gt;= 0, ABS(ROUND(VALUE(SUBSTITUTE(#REF!,"▲", "-")), 2)), NA())</f>
        <v>#REF!</v>
      </c>
      <c r="F30" s="113" t="e">
        <f>IF(ROUND(VALUE(SUBSTITUTE(#REF!,"▲", "-")), 2) &lt; 0, ABS(ROUND(VALUE(SUBSTITUTE(#REF!,"▲", "-")), 2)), NA())</f>
        <v>#REF!</v>
      </c>
      <c r="G30" s="113" t="e">
        <f>IF(ROUND(VALUE(SUBSTITUTE(#REF!,"▲", "-")), 2) &gt;= 0, ABS(ROUND(VALUE(SUBSTITUTE(#REF!,"▲", "-")), 2)), NA())</f>
        <v>#REF!</v>
      </c>
      <c r="H30" s="113" t="e">
        <f>IF(ROUND(VALUE(SUBSTITUTE(#REF!,"▲", "-")), 2) &lt; 0, ABS(ROUND(VALUE(SUBSTITUTE(#REF!,"▲", "-")), 2)), NA())</f>
        <v>#REF!</v>
      </c>
      <c r="I30" s="113" t="e">
        <f>IF(ROUND(VALUE(SUBSTITUTE(#REF!,"▲", "-")), 2) &gt;= 0, ABS(ROUND(VALUE(SUBSTITUTE(#REF!,"▲", "-")), 2)), NA())</f>
        <v>#REF!</v>
      </c>
      <c r="J30" s="113" t="e">
        <f>IF(ROUND(VALUE(SUBSTITUTE(#REF!,"▲", "-")), 2) &lt; 0, ABS(ROUND(VALUE(SUBSTITUTE(#REF!,"▲", "-")), 2)), NA())</f>
        <v>#REF!</v>
      </c>
      <c r="K30" s="113" t="e">
        <f>IF(ROUND(VALUE(SUBSTITUTE(#REF!,"▲", "-")), 2) &gt;= 0, ABS(ROUND(VALUE(SUBSTITUTE(#REF!,"▲", "-")), 2)), NA())</f>
        <v>#REF!</v>
      </c>
    </row>
    <row r="31" spans="1:11" x14ac:dyDescent="0.15">
      <c r="A31" s="113" t="e">
        <f>IF(#REF!="",NA(),#REF!)</f>
        <v>#REF!</v>
      </c>
      <c r="B31" s="113" t="e">
        <f>IF(ROUND(VALUE(SUBSTITUTE(#REF!,"▲", "-")), 2) &lt; 0, ABS(ROUND(VALUE(SUBSTITUTE(#REF!,"▲", "-")), 2)), NA())</f>
        <v>#REF!</v>
      </c>
      <c r="C31" s="113" t="e">
        <f>IF(ROUND(VALUE(SUBSTITUTE(#REF!,"▲", "-")), 2) &gt;= 0, ABS(ROUND(VALUE(SUBSTITUTE(#REF!,"▲", "-")), 2)), NA())</f>
        <v>#REF!</v>
      </c>
      <c r="D31" s="113" t="e">
        <f>IF(ROUND(VALUE(SUBSTITUTE(#REF!,"▲", "-")), 2) &lt; 0, ABS(ROUND(VALUE(SUBSTITUTE(#REF!,"▲", "-")), 2)), NA())</f>
        <v>#REF!</v>
      </c>
      <c r="E31" s="113" t="e">
        <f>IF(ROUND(VALUE(SUBSTITUTE(#REF!,"▲", "-")), 2) &gt;= 0, ABS(ROUND(VALUE(SUBSTITUTE(#REF!,"▲", "-")), 2)), NA())</f>
        <v>#REF!</v>
      </c>
      <c r="F31" s="113" t="e">
        <f>IF(ROUND(VALUE(SUBSTITUTE(#REF!,"▲", "-")), 2) &lt; 0, ABS(ROUND(VALUE(SUBSTITUTE(#REF!,"▲", "-")), 2)), NA())</f>
        <v>#REF!</v>
      </c>
      <c r="G31" s="113" t="e">
        <f>IF(ROUND(VALUE(SUBSTITUTE(#REF!,"▲", "-")), 2) &gt;= 0, ABS(ROUND(VALUE(SUBSTITUTE(#REF!,"▲", "-")), 2)), NA())</f>
        <v>#REF!</v>
      </c>
      <c r="H31" s="113" t="e">
        <f>IF(ROUND(VALUE(SUBSTITUTE(#REF!,"▲", "-")), 2) &lt; 0, ABS(ROUND(VALUE(SUBSTITUTE(#REF!,"▲", "-")), 2)), NA())</f>
        <v>#REF!</v>
      </c>
      <c r="I31" s="113" t="e">
        <f>IF(ROUND(VALUE(SUBSTITUTE(#REF!,"▲", "-")), 2) &gt;= 0, ABS(ROUND(VALUE(SUBSTITUTE(#REF!,"▲", "-")), 2)), NA())</f>
        <v>#REF!</v>
      </c>
      <c r="J31" s="113" t="e">
        <f>IF(ROUND(VALUE(SUBSTITUTE(#REF!,"▲", "-")), 2) &lt; 0, ABS(ROUND(VALUE(SUBSTITUTE(#REF!,"▲", "-")), 2)), NA())</f>
        <v>#REF!</v>
      </c>
      <c r="K31" s="113" t="e">
        <f>IF(ROUND(VALUE(SUBSTITUTE(#REF!,"▲", "-")), 2) &gt;= 0, ABS(ROUND(VALUE(SUBSTITUTE(#REF!,"▲", "-")), 2)), NA())</f>
        <v>#REF!</v>
      </c>
    </row>
    <row r="32" spans="1:11" x14ac:dyDescent="0.15">
      <c r="A32" s="113" t="e">
        <f>IF(#REF!="",NA(),#REF!)</f>
        <v>#REF!</v>
      </c>
      <c r="B32" s="113" t="e">
        <f>IF(ROUND(VALUE(SUBSTITUTE(#REF!,"▲", "-")), 2) &lt; 0, ABS(ROUND(VALUE(SUBSTITUTE(#REF!,"▲", "-")), 2)), NA())</f>
        <v>#REF!</v>
      </c>
      <c r="C32" s="113" t="e">
        <f>IF(ROUND(VALUE(SUBSTITUTE(#REF!,"▲", "-")), 2) &gt;= 0, ABS(ROUND(VALUE(SUBSTITUTE(#REF!,"▲", "-")), 2)), NA())</f>
        <v>#REF!</v>
      </c>
      <c r="D32" s="113" t="e">
        <f>IF(ROUND(VALUE(SUBSTITUTE(#REF!,"▲", "-")), 2) &lt; 0, ABS(ROUND(VALUE(SUBSTITUTE(#REF!,"▲", "-")), 2)), NA())</f>
        <v>#REF!</v>
      </c>
      <c r="E32" s="113" t="e">
        <f>IF(ROUND(VALUE(SUBSTITUTE(#REF!,"▲", "-")), 2) &gt;= 0, ABS(ROUND(VALUE(SUBSTITUTE(#REF!,"▲", "-")), 2)), NA())</f>
        <v>#REF!</v>
      </c>
      <c r="F32" s="113" t="e">
        <f>IF(ROUND(VALUE(SUBSTITUTE(#REF!,"▲", "-")), 2) &lt; 0, ABS(ROUND(VALUE(SUBSTITUTE(#REF!,"▲", "-")), 2)), NA())</f>
        <v>#REF!</v>
      </c>
      <c r="G32" s="113" t="e">
        <f>IF(ROUND(VALUE(SUBSTITUTE(#REF!,"▲", "-")), 2) &gt;= 0, ABS(ROUND(VALUE(SUBSTITUTE(#REF!,"▲", "-")), 2)), NA())</f>
        <v>#REF!</v>
      </c>
      <c r="H32" s="113" t="e">
        <f>IF(ROUND(VALUE(SUBSTITUTE(#REF!,"▲", "-")), 2) &lt; 0, ABS(ROUND(VALUE(SUBSTITUTE(#REF!,"▲", "-")), 2)), NA())</f>
        <v>#REF!</v>
      </c>
      <c r="I32" s="113" t="e">
        <f>IF(ROUND(VALUE(SUBSTITUTE(#REF!,"▲", "-")), 2) &gt;= 0, ABS(ROUND(VALUE(SUBSTITUTE(#REF!,"▲", "-")), 2)), NA())</f>
        <v>#REF!</v>
      </c>
      <c r="J32" s="113" t="e">
        <f>IF(ROUND(VALUE(SUBSTITUTE(#REF!,"▲", "-")), 2) &lt; 0, ABS(ROUND(VALUE(SUBSTITUTE(#REF!,"▲", "-")), 2)), NA())</f>
        <v>#REF!</v>
      </c>
      <c r="K32" s="113" t="e">
        <f>IF(ROUND(VALUE(SUBSTITUTE(#REF!,"▲", "-")), 2) &gt;= 0, ABS(ROUND(VALUE(SUBSTITUTE(#REF!,"▲", "-")), 2)), NA())</f>
        <v>#REF!</v>
      </c>
    </row>
    <row r="33" spans="1:16" x14ac:dyDescent="0.15">
      <c r="A33" s="113" t="e">
        <f>IF(#REF!="",NA(),#REF!)</f>
        <v>#REF!</v>
      </c>
      <c r="B33" s="113" t="e">
        <f>IF(ROUND(VALUE(SUBSTITUTE(#REF!,"▲", "-")), 2) &lt; 0, ABS(ROUND(VALUE(SUBSTITUTE(#REF!,"▲", "-")), 2)), NA())</f>
        <v>#REF!</v>
      </c>
      <c r="C33" s="113" t="e">
        <f>IF(ROUND(VALUE(SUBSTITUTE(#REF!,"▲", "-")), 2) &gt;= 0, ABS(ROUND(VALUE(SUBSTITUTE(#REF!,"▲", "-")), 2)), NA())</f>
        <v>#REF!</v>
      </c>
      <c r="D33" s="113" t="e">
        <f>IF(ROUND(VALUE(SUBSTITUTE(#REF!,"▲", "-")), 2) &lt; 0, ABS(ROUND(VALUE(SUBSTITUTE(#REF!,"▲", "-")), 2)), NA())</f>
        <v>#REF!</v>
      </c>
      <c r="E33" s="113" t="e">
        <f>IF(ROUND(VALUE(SUBSTITUTE(#REF!,"▲", "-")), 2) &gt;= 0, ABS(ROUND(VALUE(SUBSTITUTE(#REF!,"▲", "-")), 2)), NA())</f>
        <v>#REF!</v>
      </c>
      <c r="F33" s="113" t="e">
        <f>IF(ROUND(VALUE(SUBSTITUTE(#REF!,"▲", "-")), 2) &lt; 0, ABS(ROUND(VALUE(SUBSTITUTE(#REF!,"▲", "-")), 2)), NA())</f>
        <v>#REF!</v>
      </c>
      <c r="G33" s="113" t="e">
        <f>IF(ROUND(VALUE(SUBSTITUTE(#REF!,"▲", "-")), 2) &gt;= 0, ABS(ROUND(VALUE(SUBSTITUTE(#REF!,"▲", "-")), 2)), NA())</f>
        <v>#REF!</v>
      </c>
      <c r="H33" s="113" t="e">
        <f>IF(ROUND(VALUE(SUBSTITUTE(#REF!,"▲", "-")), 2) &lt; 0, ABS(ROUND(VALUE(SUBSTITUTE(#REF!,"▲", "-")), 2)), NA())</f>
        <v>#REF!</v>
      </c>
      <c r="I33" s="113" t="e">
        <f>IF(ROUND(VALUE(SUBSTITUTE(#REF!,"▲", "-")), 2) &gt;= 0, ABS(ROUND(VALUE(SUBSTITUTE(#REF!,"▲", "-")), 2)), NA())</f>
        <v>#REF!</v>
      </c>
      <c r="J33" s="113" t="e">
        <f>IF(ROUND(VALUE(SUBSTITUTE(#REF!,"▲", "-")), 2) &lt; 0, ABS(ROUND(VALUE(SUBSTITUTE(#REF!,"▲", "-")), 2)), NA())</f>
        <v>#REF!</v>
      </c>
      <c r="K33" s="113" t="e">
        <f>IF(ROUND(VALUE(SUBSTITUTE(#REF!,"▲", "-")), 2) &gt;= 0, ABS(ROUND(VALUE(SUBSTITUTE(#REF!,"▲", "-")), 2)), NA())</f>
        <v>#REF!</v>
      </c>
    </row>
    <row r="34" spans="1:16" x14ac:dyDescent="0.15">
      <c r="A34" s="113" t="e">
        <f>IF(#REF!="",NA(),#REF!)</f>
        <v>#REF!</v>
      </c>
      <c r="B34" s="113" t="e">
        <f>IF(ROUND(VALUE(SUBSTITUTE(#REF!,"▲", "-")), 2) &lt; 0, ABS(ROUND(VALUE(SUBSTITUTE(#REF!,"▲", "-")), 2)), NA())</f>
        <v>#REF!</v>
      </c>
      <c r="C34" s="113" t="e">
        <f>IF(ROUND(VALUE(SUBSTITUTE(#REF!,"▲", "-")), 2) &gt;= 0, ABS(ROUND(VALUE(SUBSTITUTE(#REF!,"▲", "-")), 2)), NA())</f>
        <v>#REF!</v>
      </c>
      <c r="D34" s="113" t="e">
        <f>IF(ROUND(VALUE(SUBSTITUTE(#REF!,"▲", "-")), 2) &lt; 0, ABS(ROUND(VALUE(SUBSTITUTE(#REF!,"▲", "-")), 2)), NA())</f>
        <v>#REF!</v>
      </c>
      <c r="E34" s="113" t="e">
        <f>IF(ROUND(VALUE(SUBSTITUTE(#REF!,"▲", "-")), 2) &gt;= 0, ABS(ROUND(VALUE(SUBSTITUTE(#REF!,"▲", "-")), 2)), NA())</f>
        <v>#REF!</v>
      </c>
      <c r="F34" s="113" t="e">
        <f>IF(ROUND(VALUE(SUBSTITUTE(#REF!,"▲", "-")), 2) &lt; 0, ABS(ROUND(VALUE(SUBSTITUTE(#REF!,"▲", "-")), 2)), NA())</f>
        <v>#REF!</v>
      </c>
      <c r="G34" s="113" t="e">
        <f>IF(ROUND(VALUE(SUBSTITUTE(#REF!,"▲", "-")), 2) &gt;= 0, ABS(ROUND(VALUE(SUBSTITUTE(#REF!,"▲", "-")), 2)), NA())</f>
        <v>#REF!</v>
      </c>
      <c r="H34" s="113" t="e">
        <f>IF(ROUND(VALUE(SUBSTITUTE(#REF!,"▲", "-")), 2) &lt; 0, ABS(ROUND(VALUE(SUBSTITUTE(#REF!,"▲", "-")), 2)), NA())</f>
        <v>#REF!</v>
      </c>
      <c r="I34" s="113" t="e">
        <f>IF(ROUND(VALUE(SUBSTITUTE(#REF!,"▲", "-")), 2) &gt;= 0, ABS(ROUND(VALUE(SUBSTITUTE(#REF!,"▲", "-")), 2)), NA())</f>
        <v>#REF!</v>
      </c>
      <c r="J34" s="113" t="e">
        <f>IF(ROUND(VALUE(SUBSTITUTE(#REF!,"▲", "-")), 2) &lt; 0, ABS(ROUND(VALUE(SUBSTITUTE(#REF!,"▲", "-")), 2)), NA())</f>
        <v>#REF!</v>
      </c>
      <c r="K34" s="113" t="e">
        <f>IF(ROUND(VALUE(SUBSTITUTE(#REF!,"▲", "-")), 2) &gt;= 0, ABS(ROUND(VALUE(SUBSTITUTE(#REF!,"▲", "-")), 2)), NA())</f>
        <v>#REF!</v>
      </c>
    </row>
    <row r="35" spans="1:16" x14ac:dyDescent="0.15">
      <c r="A35" s="113" t="e">
        <f>IF(#REF!="",NA(),#REF!)</f>
        <v>#REF!</v>
      </c>
      <c r="B35" s="113" t="e">
        <f>IF(ROUND(VALUE(SUBSTITUTE(#REF!,"▲", "-")), 2) &lt; 0, ABS(ROUND(VALUE(SUBSTITUTE(#REF!,"▲", "-")), 2)), NA())</f>
        <v>#REF!</v>
      </c>
      <c r="C35" s="113" t="e">
        <f>IF(ROUND(VALUE(SUBSTITUTE(#REF!,"▲", "-")), 2) &gt;= 0, ABS(ROUND(VALUE(SUBSTITUTE(#REF!,"▲", "-")), 2)), NA())</f>
        <v>#REF!</v>
      </c>
      <c r="D35" s="113" t="e">
        <f>IF(ROUND(VALUE(SUBSTITUTE(#REF!,"▲", "-")), 2) &lt; 0, ABS(ROUND(VALUE(SUBSTITUTE(#REF!,"▲", "-")), 2)), NA())</f>
        <v>#REF!</v>
      </c>
      <c r="E35" s="113" t="e">
        <f>IF(ROUND(VALUE(SUBSTITUTE(#REF!,"▲", "-")), 2) &gt;= 0, ABS(ROUND(VALUE(SUBSTITUTE(#REF!,"▲", "-")), 2)), NA())</f>
        <v>#REF!</v>
      </c>
      <c r="F35" s="113" t="e">
        <f>IF(ROUND(VALUE(SUBSTITUTE(#REF!,"▲", "-")), 2) &lt; 0, ABS(ROUND(VALUE(SUBSTITUTE(#REF!,"▲", "-")), 2)), NA())</f>
        <v>#REF!</v>
      </c>
      <c r="G35" s="113" t="e">
        <f>IF(ROUND(VALUE(SUBSTITUTE(#REF!,"▲", "-")), 2) &gt;= 0, ABS(ROUND(VALUE(SUBSTITUTE(#REF!,"▲", "-")), 2)), NA())</f>
        <v>#REF!</v>
      </c>
      <c r="H35" s="113" t="e">
        <f>IF(ROUND(VALUE(SUBSTITUTE(#REF!,"▲", "-")), 2) &lt; 0, ABS(ROUND(VALUE(SUBSTITUTE(#REF!,"▲", "-")), 2)), NA())</f>
        <v>#REF!</v>
      </c>
      <c r="I35" s="113" t="e">
        <f>IF(ROUND(VALUE(SUBSTITUTE(#REF!,"▲", "-")), 2) &gt;= 0, ABS(ROUND(VALUE(SUBSTITUTE(#REF!,"▲", "-")), 2)), NA())</f>
        <v>#REF!</v>
      </c>
      <c r="J35" s="113" t="e">
        <f>IF(ROUND(VALUE(SUBSTITUTE(#REF!,"▲", "-")), 2) &lt; 0, ABS(ROUND(VALUE(SUBSTITUTE(#REF!,"▲", "-")), 2)), NA())</f>
        <v>#REF!</v>
      </c>
      <c r="K35" s="113" t="e">
        <f>IF(ROUND(VALUE(SUBSTITUTE(#REF!,"▲", "-")), 2) &gt;= 0, ABS(ROUND(VALUE(SUBSTITUTE(#REF!,"▲", "-")), 2)), NA())</f>
        <v>#REF!</v>
      </c>
    </row>
    <row r="36" spans="1:16" x14ac:dyDescent="0.15">
      <c r="A36" s="113" t="e">
        <f>IF(#REF!="",NA(),#REF!)</f>
        <v>#REF!</v>
      </c>
      <c r="B36" s="113" t="e">
        <f>IF(ROUND(VALUE(SUBSTITUTE(#REF!,"▲", "-")), 2) &lt; 0, ABS(ROUND(VALUE(SUBSTITUTE(#REF!,"▲", "-")), 2)), NA())</f>
        <v>#REF!</v>
      </c>
      <c r="C36" s="113" t="e">
        <f>IF(ROUND(VALUE(SUBSTITUTE(#REF!,"▲", "-")), 2) &gt;= 0, ABS(ROUND(VALUE(SUBSTITUTE(#REF!,"▲", "-")), 2)), NA())</f>
        <v>#REF!</v>
      </c>
      <c r="D36" s="113" t="e">
        <f>IF(ROUND(VALUE(SUBSTITUTE(#REF!,"▲", "-")), 2) &lt; 0, ABS(ROUND(VALUE(SUBSTITUTE(#REF!,"▲", "-")), 2)), NA())</f>
        <v>#REF!</v>
      </c>
      <c r="E36" s="113" t="e">
        <f>IF(ROUND(VALUE(SUBSTITUTE(#REF!,"▲", "-")), 2) &gt;= 0, ABS(ROUND(VALUE(SUBSTITUTE(#REF!,"▲", "-")), 2)), NA())</f>
        <v>#REF!</v>
      </c>
      <c r="F36" s="113" t="e">
        <f>IF(ROUND(VALUE(SUBSTITUTE(#REF!,"▲", "-")), 2) &lt; 0, ABS(ROUND(VALUE(SUBSTITUTE(#REF!,"▲", "-")), 2)), NA())</f>
        <v>#REF!</v>
      </c>
      <c r="G36" s="113" t="e">
        <f>IF(ROUND(VALUE(SUBSTITUTE(#REF!,"▲", "-")), 2) &gt;= 0, ABS(ROUND(VALUE(SUBSTITUTE(#REF!,"▲", "-")), 2)), NA())</f>
        <v>#REF!</v>
      </c>
      <c r="H36" s="113" t="e">
        <f>IF(ROUND(VALUE(SUBSTITUTE(#REF!,"▲", "-")), 2) &lt; 0, ABS(ROUND(VALUE(SUBSTITUTE(#REF!,"▲", "-")), 2)), NA())</f>
        <v>#REF!</v>
      </c>
      <c r="I36" s="113" t="e">
        <f>IF(ROUND(VALUE(SUBSTITUTE(#REF!,"▲", "-")), 2) &gt;= 0, ABS(ROUND(VALUE(SUBSTITUTE(#REF!,"▲", "-")), 2)), NA())</f>
        <v>#REF!</v>
      </c>
      <c r="J36" s="113" t="e">
        <f>IF(ROUND(VALUE(SUBSTITUTE(#REF!,"▲", "-")), 2) &lt; 0, ABS(ROUND(VALUE(SUBSTITUTE(#REF!,"▲", "-")), 2)), NA())</f>
        <v>#REF!</v>
      </c>
      <c r="K36" s="113" t="e">
        <f>IF(ROUND(VALUE(SUBSTITUTE(#REF!,"▲", "-")), 2) &gt;= 0, ABS(ROUND(VALUE(SUBSTITUTE(#REF!,"▲", "-")), 2)), NA())</f>
        <v>#REF!</v>
      </c>
    </row>
    <row r="39" spans="1:16" x14ac:dyDescent="0.15">
      <c r="A39" s="82" t="s">
        <v>57</v>
      </c>
    </row>
    <row r="40" spans="1:16" x14ac:dyDescent="0.15">
      <c r="A40" s="114"/>
      <c r="B40" s="114" t="e">
        <f>#REF!</f>
        <v>#REF!</v>
      </c>
      <c r="C40" s="114"/>
      <c r="D40" s="114"/>
      <c r="E40" s="114" t="e">
        <f>#REF!</f>
        <v>#REF!</v>
      </c>
      <c r="F40" s="114"/>
      <c r="G40" s="114"/>
      <c r="H40" s="114" t="e">
        <f>#REF!</f>
        <v>#REF!</v>
      </c>
      <c r="I40" s="114"/>
      <c r="J40" s="114"/>
      <c r="K40" s="114" t="e">
        <f>#REF!</f>
        <v>#REF!</v>
      </c>
      <c r="L40" s="114"/>
      <c r="M40" s="114"/>
      <c r="N40" s="114" t="e">
        <f>#REF!</f>
        <v>#REF!</v>
      </c>
      <c r="O40" s="114"/>
      <c r="P40" s="114"/>
    </row>
    <row r="41" spans="1:16" x14ac:dyDescent="0.15">
      <c r="A41" s="114"/>
      <c r="B41" s="114" t="s">
        <v>58</v>
      </c>
      <c r="C41" s="114"/>
      <c r="D41" s="114" t="s">
        <v>59</v>
      </c>
      <c r="E41" s="114" t="s">
        <v>58</v>
      </c>
      <c r="F41" s="114"/>
      <c r="G41" s="114" t="s">
        <v>59</v>
      </c>
      <c r="H41" s="114" t="s">
        <v>58</v>
      </c>
      <c r="I41" s="114"/>
      <c r="J41" s="114" t="s">
        <v>59</v>
      </c>
      <c r="K41" s="114" t="s">
        <v>58</v>
      </c>
      <c r="L41" s="114"/>
      <c r="M41" s="114" t="s">
        <v>59</v>
      </c>
      <c r="N41" s="114" t="s">
        <v>58</v>
      </c>
      <c r="O41" s="114"/>
      <c r="P41" s="114" t="s">
        <v>59</v>
      </c>
    </row>
    <row r="42" spans="1:16" x14ac:dyDescent="0.15">
      <c r="A42" s="114" t="s">
        <v>60</v>
      </c>
      <c r="B42" s="114"/>
      <c r="C42" s="114"/>
      <c r="D42" s="114" t="e">
        <f>#REF!</f>
        <v>#REF!</v>
      </c>
      <c r="E42" s="114"/>
      <c r="F42" s="114"/>
      <c r="G42" s="114" t="e">
        <f>#REF!</f>
        <v>#REF!</v>
      </c>
      <c r="H42" s="114"/>
      <c r="I42" s="114"/>
      <c r="J42" s="114" t="e">
        <f>#REF!</f>
        <v>#REF!</v>
      </c>
      <c r="K42" s="114"/>
      <c r="L42" s="114"/>
      <c r="M42" s="114" t="e">
        <f>#REF!</f>
        <v>#REF!</v>
      </c>
      <c r="N42" s="114"/>
      <c r="O42" s="114"/>
      <c r="P42" s="114" t="e">
        <f>#REF!</f>
        <v>#REF!</v>
      </c>
    </row>
    <row r="43" spans="1:16" x14ac:dyDescent="0.15">
      <c r="A43" s="114" t="s">
        <v>61</v>
      </c>
      <c r="B43" s="114" t="e">
        <f>#REF!</f>
        <v>#REF!</v>
      </c>
      <c r="C43" s="114"/>
      <c r="D43" s="114"/>
      <c r="E43" s="114" t="e">
        <f>#REF!</f>
        <v>#REF!</v>
      </c>
      <c r="F43" s="114"/>
      <c r="G43" s="114"/>
      <c r="H43" s="114" t="e">
        <f>#REF!</f>
        <v>#REF!</v>
      </c>
      <c r="I43" s="114"/>
      <c r="J43" s="114"/>
      <c r="K43" s="114" t="e">
        <f>#REF!</f>
        <v>#REF!</v>
      </c>
      <c r="L43" s="114"/>
      <c r="M43" s="114"/>
      <c r="N43" s="114" t="e">
        <f>#REF!</f>
        <v>#REF!</v>
      </c>
      <c r="O43" s="114"/>
      <c r="P43" s="114"/>
    </row>
    <row r="44" spans="1:16" x14ac:dyDescent="0.15">
      <c r="A44" s="114" t="s">
        <v>62</v>
      </c>
      <c r="B44" s="114" t="e">
        <f>#REF!</f>
        <v>#REF!</v>
      </c>
      <c r="C44" s="114"/>
      <c r="D44" s="114"/>
      <c r="E44" s="114" t="e">
        <f>#REF!</f>
        <v>#REF!</v>
      </c>
      <c r="F44" s="114"/>
      <c r="G44" s="114"/>
      <c r="H44" s="114" t="e">
        <f>#REF!</f>
        <v>#REF!</v>
      </c>
      <c r="I44" s="114"/>
      <c r="J44" s="114"/>
      <c r="K44" s="114" t="e">
        <f>#REF!</f>
        <v>#REF!</v>
      </c>
      <c r="L44" s="114"/>
      <c r="M44" s="114"/>
      <c r="N44" s="114" t="e">
        <f>#REF!</f>
        <v>#REF!</v>
      </c>
      <c r="O44" s="114"/>
      <c r="P44" s="114"/>
    </row>
    <row r="45" spans="1:16" x14ac:dyDescent="0.15">
      <c r="A45" s="114" t="s">
        <v>63</v>
      </c>
      <c r="B45" s="114" t="e">
        <f>#REF!</f>
        <v>#REF!</v>
      </c>
      <c r="C45" s="114"/>
      <c r="D45" s="114"/>
      <c r="E45" s="114" t="e">
        <f>#REF!</f>
        <v>#REF!</v>
      </c>
      <c r="F45" s="114"/>
      <c r="G45" s="114"/>
      <c r="H45" s="114" t="e">
        <f>#REF!</f>
        <v>#REF!</v>
      </c>
      <c r="I45" s="114"/>
      <c r="J45" s="114"/>
      <c r="K45" s="114" t="e">
        <f>#REF!</f>
        <v>#REF!</v>
      </c>
      <c r="L45" s="114"/>
      <c r="M45" s="114"/>
      <c r="N45" s="114" t="e">
        <f>#REF!</f>
        <v>#REF!</v>
      </c>
      <c r="O45" s="114"/>
      <c r="P45" s="114"/>
    </row>
    <row r="46" spans="1:16" x14ac:dyDescent="0.15">
      <c r="A46" s="114" t="s">
        <v>64</v>
      </c>
      <c r="B46" s="114" t="e">
        <f>#REF!</f>
        <v>#REF!</v>
      </c>
      <c r="C46" s="114"/>
      <c r="D46" s="114"/>
      <c r="E46" s="114" t="e">
        <f>#REF!</f>
        <v>#REF!</v>
      </c>
      <c r="F46" s="114"/>
      <c r="G46" s="114"/>
      <c r="H46" s="114" t="e">
        <f>#REF!</f>
        <v>#REF!</v>
      </c>
      <c r="I46" s="114"/>
      <c r="J46" s="114"/>
      <c r="K46" s="114" t="e">
        <f>#REF!</f>
        <v>#REF!</v>
      </c>
      <c r="L46" s="114"/>
      <c r="M46" s="114"/>
      <c r="N46" s="114" t="e">
        <f>#REF!</f>
        <v>#REF!</v>
      </c>
      <c r="O46" s="114"/>
      <c r="P46" s="114"/>
    </row>
    <row r="47" spans="1:16" x14ac:dyDescent="0.15">
      <c r="A47" s="114" t="s">
        <v>65</v>
      </c>
      <c r="B47" s="114" t="e">
        <f>#REF!</f>
        <v>#REF!</v>
      </c>
      <c r="C47" s="114"/>
      <c r="D47" s="114"/>
      <c r="E47" s="114" t="e">
        <f>#REF!</f>
        <v>#REF!</v>
      </c>
      <c r="F47" s="114"/>
      <c r="G47" s="114"/>
      <c r="H47" s="114" t="e">
        <f>#REF!</f>
        <v>#REF!</v>
      </c>
      <c r="I47" s="114"/>
      <c r="J47" s="114"/>
      <c r="K47" s="114" t="e">
        <f>#REF!</f>
        <v>#REF!</v>
      </c>
      <c r="L47" s="114"/>
      <c r="M47" s="114"/>
      <c r="N47" s="114" t="e">
        <f>#REF!</f>
        <v>#REF!</v>
      </c>
      <c r="O47" s="114"/>
      <c r="P47" s="114"/>
    </row>
    <row r="48" spans="1:16" x14ac:dyDescent="0.15">
      <c r="A48" s="114" t="s">
        <v>66</v>
      </c>
      <c r="B48" s="114" t="e">
        <f>#REF!</f>
        <v>#REF!</v>
      </c>
      <c r="C48" s="114"/>
      <c r="D48" s="114"/>
      <c r="E48" s="114" t="e">
        <f>#REF!</f>
        <v>#REF!</v>
      </c>
      <c r="F48" s="114"/>
      <c r="G48" s="114"/>
      <c r="H48" s="114" t="e">
        <f>#REF!</f>
        <v>#REF!</v>
      </c>
      <c r="I48" s="114"/>
      <c r="J48" s="114"/>
      <c r="K48" s="114" t="e">
        <f>#REF!</f>
        <v>#REF!</v>
      </c>
      <c r="L48" s="114"/>
      <c r="M48" s="114"/>
      <c r="N48" s="114" t="e">
        <f>#REF!</f>
        <v>#REF!</v>
      </c>
      <c r="O48" s="114"/>
      <c r="P48" s="114"/>
    </row>
    <row r="49" spans="1:16" x14ac:dyDescent="0.15">
      <c r="A49" s="114" t="s">
        <v>67</v>
      </c>
      <c r="B49" s="114" t="e">
        <f>#REF!</f>
        <v>#REF!</v>
      </c>
      <c r="C49" s="114"/>
      <c r="D49" s="114"/>
      <c r="E49" s="114" t="e">
        <f>#REF!</f>
        <v>#REF!</v>
      </c>
      <c r="F49" s="114"/>
      <c r="G49" s="114"/>
      <c r="H49" s="114" t="e">
        <f>#REF!</f>
        <v>#REF!</v>
      </c>
      <c r="I49" s="114"/>
      <c r="J49" s="114"/>
      <c r="K49" s="114" t="e">
        <f>#REF!</f>
        <v>#REF!</v>
      </c>
      <c r="L49" s="114"/>
      <c r="M49" s="114"/>
      <c r="N49" s="114" t="e">
        <f>#REF!</f>
        <v>#REF!</v>
      </c>
      <c r="O49" s="114"/>
      <c r="P49" s="114"/>
    </row>
    <row r="50" spans="1:16" x14ac:dyDescent="0.15">
      <c r="A50" s="114" t="s">
        <v>68</v>
      </c>
      <c r="B50" s="114" t="e">
        <f>NA()</f>
        <v>#N/A</v>
      </c>
      <c r="C50" s="114" t="e">
        <f>IF(ISNUMBER(#REF!),#REF!,NA())</f>
        <v>#N/A</v>
      </c>
      <c r="D50" s="114" t="e">
        <f>NA()</f>
        <v>#N/A</v>
      </c>
      <c r="E50" s="114" t="e">
        <f>NA()</f>
        <v>#N/A</v>
      </c>
      <c r="F50" s="114" t="e">
        <f>IF(ISNUMBER(#REF!),#REF!,NA())</f>
        <v>#N/A</v>
      </c>
      <c r="G50" s="114" t="e">
        <f>NA()</f>
        <v>#N/A</v>
      </c>
      <c r="H50" s="114" t="e">
        <f>NA()</f>
        <v>#N/A</v>
      </c>
      <c r="I50" s="114" t="e">
        <f>IF(ISNUMBER(#REF!),#REF!,NA())</f>
        <v>#N/A</v>
      </c>
      <c r="J50" s="114" t="e">
        <f>NA()</f>
        <v>#N/A</v>
      </c>
      <c r="K50" s="114" t="e">
        <f>NA()</f>
        <v>#N/A</v>
      </c>
      <c r="L50" s="114" t="e">
        <f>IF(ISNUMBER(#REF!),#REF!,NA())</f>
        <v>#N/A</v>
      </c>
      <c r="M50" s="114" t="e">
        <f>NA()</f>
        <v>#N/A</v>
      </c>
      <c r="N50" s="114" t="e">
        <f>NA()</f>
        <v>#N/A</v>
      </c>
      <c r="O50" s="114" t="e">
        <f>IF(ISNUMBER(#REF!),#REF!,NA())</f>
        <v>#N/A</v>
      </c>
      <c r="P50" s="114" t="e">
        <f>NA()</f>
        <v>#N/A</v>
      </c>
    </row>
    <row r="53" spans="1:16" x14ac:dyDescent="0.15">
      <c r="A53" s="82" t="s">
        <v>69</v>
      </c>
    </row>
    <row r="54" spans="1:16" x14ac:dyDescent="0.15">
      <c r="A54" s="113"/>
      <c r="B54" s="113" t="e">
        <f>#REF!</f>
        <v>#REF!</v>
      </c>
      <c r="C54" s="113"/>
      <c r="D54" s="113"/>
      <c r="E54" s="113" t="e">
        <f>#REF!</f>
        <v>#REF!</v>
      </c>
      <c r="F54" s="113"/>
      <c r="G54" s="113"/>
      <c r="H54" s="113" t="e">
        <f>#REF!</f>
        <v>#REF!</v>
      </c>
      <c r="I54" s="113"/>
      <c r="J54" s="113"/>
      <c r="K54" s="113" t="e">
        <f>#REF!</f>
        <v>#REF!</v>
      </c>
      <c r="L54" s="113"/>
      <c r="M54" s="113"/>
      <c r="N54" s="113" t="e">
        <f>#REF!</f>
        <v>#REF!</v>
      </c>
      <c r="O54" s="113"/>
      <c r="P54" s="113"/>
    </row>
    <row r="55" spans="1:16" x14ac:dyDescent="0.15">
      <c r="A55" s="113"/>
      <c r="B55" s="113" t="s">
        <v>70</v>
      </c>
      <c r="C55" s="113"/>
      <c r="D55" s="113" t="s">
        <v>71</v>
      </c>
      <c r="E55" s="113" t="s">
        <v>70</v>
      </c>
      <c r="F55" s="113"/>
      <c r="G55" s="113" t="s">
        <v>71</v>
      </c>
      <c r="H55" s="113" t="s">
        <v>70</v>
      </c>
      <c r="I55" s="113"/>
      <c r="J55" s="113" t="s">
        <v>71</v>
      </c>
      <c r="K55" s="113" t="s">
        <v>70</v>
      </c>
      <c r="L55" s="113"/>
      <c r="M55" s="113" t="s">
        <v>71</v>
      </c>
      <c r="N55" s="113" t="s">
        <v>70</v>
      </c>
      <c r="O55" s="113"/>
      <c r="P55" s="113" t="s">
        <v>71</v>
      </c>
    </row>
    <row r="56" spans="1:16" x14ac:dyDescent="0.15">
      <c r="A56" s="113" t="s">
        <v>41</v>
      </c>
      <c r="B56" s="113"/>
      <c r="C56" s="113"/>
      <c r="D56" s="113" t="e">
        <f>#REF!</f>
        <v>#REF!</v>
      </c>
      <c r="E56" s="113"/>
      <c r="F56" s="113"/>
      <c r="G56" s="113" t="e">
        <f>#REF!</f>
        <v>#REF!</v>
      </c>
      <c r="H56" s="113"/>
      <c r="I56" s="113"/>
      <c r="J56" s="113" t="e">
        <f>#REF!</f>
        <v>#REF!</v>
      </c>
      <c r="K56" s="113"/>
      <c r="L56" s="113"/>
      <c r="M56" s="113" t="e">
        <f>#REF!</f>
        <v>#REF!</v>
      </c>
      <c r="N56" s="113"/>
      <c r="O56" s="113"/>
      <c r="P56" s="113" t="e">
        <f>#REF!</f>
        <v>#REF!</v>
      </c>
    </row>
    <row r="57" spans="1:16" x14ac:dyDescent="0.15">
      <c r="A57" s="113" t="s">
        <v>40</v>
      </c>
      <c r="B57" s="113"/>
      <c r="C57" s="113"/>
      <c r="D57" s="113" t="e">
        <f>#REF!</f>
        <v>#REF!</v>
      </c>
      <c r="E57" s="113"/>
      <c r="F57" s="113"/>
      <c r="G57" s="113" t="e">
        <f>#REF!</f>
        <v>#REF!</v>
      </c>
      <c r="H57" s="113"/>
      <c r="I57" s="113"/>
      <c r="J57" s="113" t="e">
        <f>#REF!</f>
        <v>#REF!</v>
      </c>
      <c r="K57" s="113"/>
      <c r="L57" s="113"/>
      <c r="M57" s="113" t="e">
        <f>#REF!</f>
        <v>#REF!</v>
      </c>
      <c r="N57" s="113"/>
      <c r="O57" s="113"/>
      <c r="P57" s="113" t="e">
        <f>#REF!</f>
        <v>#REF!</v>
      </c>
    </row>
    <row r="58" spans="1:16" x14ac:dyDescent="0.15">
      <c r="A58" s="113" t="s">
        <v>39</v>
      </c>
      <c r="B58" s="113"/>
      <c r="C58" s="113"/>
      <c r="D58" s="113" t="e">
        <f>#REF!</f>
        <v>#REF!</v>
      </c>
      <c r="E58" s="113"/>
      <c r="F58" s="113"/>
      <c r="G58" s="113" t="e">
        <f>#REF!</f>
        <v>#REF!</v>
      </c>
      <c r="H58" s="113"/>
      <c r="I58" s="113"/>
      <c r="J58" s="113" t="e">
        <f>#REF!</f>
        <v>#REF!</v>
      </c>
      <c r="K58" s="113"/>
      <c r="L58" s="113"/>
      <c r="M58" s="113" t="e">
        <f>#REF!</f>
        <v>#REF!</v>
      </c>
      <c r="N58" s="113"/>
      <c r="O58" s="113"/>
      <c r="P58" s="113" t="e">
        <f>#REF!</f>
        <v>#REF!</v>
      </c>
    </row>
    <row r="59" spans="1:16" x14ac:dyDescent="0.15">
      <c r="A59" s="113" t="s">
        <v>37</v>
      </c>
      <c r="B59" s="113" t="e">
        <f>#REF!</f>
        <v>#REF!</v>
      </c>
      <c r="C59" s="113"/>
      <c r="D59" s="113"/>
      <c r="E59" s="113" t="e">
        <f>#REF!</f>
        <v>#REF!</v>
      </c>
      <c r="F59" s="113"/>
      <c r="G59" s="113"/>
      <c r="H59" s="113" t="e">
        <f>#REF!</f>
        <v>#REF!</v>
      </c>
      <c r="I59" s="113"/>
      <c r="J59" s="113"/>
      <c r="K59" s="113" t="e">
        <f>#REF!</f>
        <v>#REF!</v>
      </c>
      <c r="L59" s="113"/>
      <c r="M59" s="113"/>
      <c r="N59" s="113" t="e">
        <f>#REF!</f>
        <v>#REF!</v>
      </c>
      <c r="O59" s="113"/>
      <c r="P59" s="113"/>
    </row>
    <row r="60" spans="1:16" x14ac:dyDescent="0.15">
      <c r="A60" s="113" t="s">
        <v>36</v>
      </c>
      <c r="B60" s="113" t="e">
        <f>#REF!</f>
        <v>#REF!</v>
      </c>
      <c r="C60" s="113"/>
      <c r="D60" s="113"/>
      <c r="E60" s="113" t="e">
        <f>#REF!</f>
        <v>#REF!</v>
      </c>
      <c r="F60" s="113"/>
      <c r="G60" s="113"/>
      <c r="H60" s="113" t="e">
        <f>#REF!</f>
        <v>#REF!</v>
      </c>
      <c r="I60" s="113"/>
      <c r="J60" s="113"/>
      <c r="K60" s="113" t="e">
        <f>#REF!</f>
        <v>#REF!</v>
      </c>
      <c r="L60" s="113"/>
      <c r="M60" s="113"/>
      <c r="N60" s="113" t="e">
        <f>#REF!</f>
        <v>#REF!</v>
      </c>
      <c r="O60" s="113"/>
      <c r="P60" s="113"/>
    </row>
    <row r="61" spans="1:16" x14ac:dyDescent="0.15">
      <c r="A61" s="113" t="s">
        <v>34</v>
      </c>
      <c r="B61" s="113" t="e">
        <f>#REF!</f>
        <v>#REF!</v>
      </c>
      <c r="C61" s="113"/>
      <c r="D61" s="113"/>
      <c r="E61" s="113" t="e">
        <f>#REF!</f>
        <v>#REF!</v>
      </c>
      <c r="F61" s="113"/>
      <c r="G61" s="113"/>
      <c r="H61" s="113" t="e">
        <f>#REF!</f>
        <v>#REF!</v>
      </c>
      <c r="I61" s="113"/>
      <c r="J61" s="113"/>
      <c r="K61" s="113" t="e">
        <f>#REF!</f>
        <v>#REF!</v>
      </c>
      <c r="L61" s="113"/>
      <c r="M61" s="113"/>
      <c r="N61" s="113" t="e">
        <f>#REF!</f>
        <v>#REF!</v>
      </c>
      <c r="O61" s="113"/>
      <c r="P61" s="113"/>
    </row>
    <row r="62" spans="1:16" x14ac:dyDescent="0.15">
      <c r="A62" s="113" t="s">
        <v>33</v>
      </c>
      <c r="B62" s="113" t="e">
        <f>#REF!</f>
        <v>#REF!</v>
      </c>
      <c r="C62" s="113"/>
      <c r="D62" s="113"/>
      <c r="E62" s="113" t="e">
        <f>#REF!</f>
        <v>#REF!</v>
      </c>
      <c r="F62" s="113"/>
      <c r="G62" s="113"/>
      <c r="H62" s="113" t="e">
        <f>#REF!</f>
        <v>#REF!</v>
      </c>
      <c r="I62" s="113"/>
      <c r="J62" s="113"/>
      <c r="K62" s="113" t="e">
        <f>#REF!</f>
        <v>#REF!</v>
      </c>
      <c r="L62" s="113"/>
      <c r="M62" s="113"/>
      <c r="N62" s="113" t="e">
        <f>#REF!</f>
        <v>#REF!</v>
      </c>
      <c r="O62" s="113"/>
      <c r="P62" s="113"/>
    </row>
    <row r="63" spans="1:16" x14ac:dyDescent="0.15">
      <c r="A63" s="113" t="s">
        <v>32</v>
      </c>
      <c r="B63" s="113" t="e">
        <f>#REF!</f>
        <v>#REF!</v>
      </c>
      <c r="C63" s="113"/>
      <c r="D63" s="113"/>
      <c r="E63" s="113" t="e">
        <f>#REF!</f>
        <v>#REF!</v>
      </c>
      <c r="F63" s="113"/>
      <c r="G63" s="113"/>
      <c r="H63" s="113" t="e">
        <f>#REF!</f>
        <v>#REF!</v>
      </c>
      <c r="I63" s="113"/>
      <c r="J63" s="113"/>
      <c r="K63" s="113" t="e">
        <f>#REF!</f>
        <v>#REF!</v>
      </c>
      <c r="L63" s="113"/>
      <c r="M63" s="113"/>
      <c r="N63" s="113" t="e">
        <f>#REF!</f>
        <v>#REF!</v>
      </c>
      <c r="O63" s="113"/>
      <c r="P63" s="113"/>
    </row>
    <row r="64" spans="1:16" x14ac:dyDescent="0.15">
      <c r="A64" s="113" t="s">
        <v>31</v>
      </c>
      <c r="B64" s="113" t="e">
        <f>#REF!</f>
        <v>#REF!</v>
      </c>
      <c r="C64" s="113"/>
      <c r="D64" s="113"/>
      <c r="E64" s="113" t="e">
        <f>#REF!</f>
        <v>#REF!</v>
      </c>
      <c r="F64" s="113"/>
      <c r="G64" s="113"/>
      <c r="H64" s="113" t="e">
        <f>#REF!</f>
        <v>#REF!</v>
      </c>
      <c r="I64" s="113"/>
      <c r="J64" s="113"/>
      <c r="K64" s="113" t="e">
        <f>#REF!</f>
        <v>#REF!</v>
      </c>
      <c r="L64" s="113"/>
      <c r="M64" s="113"/>
      <c r="N64" s="113" t="e">
        <f>#REF!</f>
        <v>#REF!</v>
      </c>
      <c r="O64" s="113"/>
      <c r="P64" s="113"/>
    </row>
    <row r="65" spans="1:16" x14ac:dyDescent="0.15">
      <c r="A65" s="113" t="s">
        <v>30</v>
      </c>
      <c r="B65" s="113" t="e">
        <f>#REF!</f>
        <v>#REF!</v>
      </c>
      <c r="C65" s="113"/>
      <c r="D65" s="113"/>
      <c r="E65" s="113" t="e">
        <f>#REF!</f>
        <v>#REF!</v>
      </c>
      <c r="F65" s="113"/>
      <c r="G65" s="113"/>
      <c r="H65" s="113" t="e">
        <f>#REF!</f>
        <v>#REF!</v>
      </c>
      <c r="I65" s="113"/>
      <c r="J65" s="113"/>
      <c r="K65" s="113" t="e">
        <f>#REF!</f>
        <v>#REF!</v>
      </c>
      <c r="L65" s="113"/>
      <c r="M65" s="113"/>
      <c r="N65" s="113" t="e">
        <f>#REF!</f>
        <v>#REF!</v>
      </c>
      <c r="O65" s="113"/>
      <c r="P65" s="113"/>
    </row>
    <row r="66" spans="1:16" x14ac:dyDescent="0.15">
      <c r="A66" s="113" t="s">
        <v>29</v>
      </c>
      <c r="B66" s="113" t="e">
        <f>#REF!</f>
        <v>#REF!</v>
      </c>
      <c r="C66" s="113"/>
      <c r="D66" s="113"/>
      <c r="E66" s="113" t="e">
        <f>#REF!</f>
        <v>#REF!</v>
      </c>
      <c r="F66" s="113"/>
      <c r="G66" s="113"/>
      <c r="H66" s="113" t="e">
        <f>#REF!</f>
        <v>#REF!</v>
      </c>
      <c r="I66" s="113"/>
      <c r="J66" s="113"/>
      <c r="K66" s="113" t="e">
        <f>#REF!</f>
        <v>#REF!</v>
      </c>
      <c r="L66" s="113"/>
      <c r="M66" s="113"/>
      <c r="N66" s="113" t="e">
        <f>#REF!</f>
        <v>#REF!</v>
      </c>
      <c r="O66" s="113"/>
      <c r="P66" s="113"/>
    </row>
    <row r="67" spans="1:16" x14ac:dyDescent="0.15">
      <c r="A67" s="113" t="s">
        <v>72</v>
      </c>
      <c r="B67" s="113" t="e">
        <f>NA()</f>
        <v>#N/A</v>
      </c>
      <c r="C67" s="113" t="e">
        <f>IF(ISNUMBER(#REF!), IF(#REF! &lt; 0, 0,#REF!), NA())</f>
        <v>#N/A</v>
      </c>
      <c r="D67" s="113" t="e">
        <f>NA()</f>
        <v>#N/A</v>
      </c>
      <c r="E67" s="113" t="e">
        <f>NA()</f>
        <v>#N/A</v>
      </c>
      <c r="F67" s="113" t="e">
        <f>IF(ISNUMBER(#REF!), IF(#REF! &lt; 0, 0,#REF!), NA())</f>
        <v>#N/A</v>
      </c>
      <c r="G67" s="113" t="e">
        <f>NA()</f>
        <v>#N/A</v>
      </c>
      <c r="H67" s="113" t="e">
        <f>NA()</f>
        <v>#N/A</v>
      </c>
      <c r="I67" s="113" t="e">
        <f>IF(ISNUMBER(#REF!), IF(#REF! &lt; 0, 0,#REF!), NA())</f>
        <v>#N/A</v>
      </c>
      <c r="J67" s="113" t="e">
        <f>NA()</f>
        <v>#N/A</v>
      </c>
      <c r="K67" s="113" t="e">
        <f>NA()</f>
        <v>#N/A</v>
      </c>
      <c r="L67" s="113" t="e">
        <f>IF(ISNUMBER(#REF!), IF(#REF! &lt; 0, 0,#REF!), NA())</f>
        <v>#N/A</v>
      </c>
      <c r="M67" s="113" t="e">
        <f>NA()</f>
        <v>#N/A</v>
      </c>
      <c r="N67" s="113" t="e">
        <f>NA()</f>
        <v>#N/A</v>
      </c>
      <c r="O67" s="113" t="e">
        <f>IF(ISNUMBER(#REF!), IF(#REF! &lt; 0, 0,#REF!), NA())</f>
        <v>#N/A</v>
      </c>
      <c r="P67" s="113" t="e">
        <f>NA()</f>
        <v>#N/A</v>
      </c>
    </row>
    <row r="70" spans="1:16" x14ac:dyDescent="0.15">
      <c r="A70" s="115" t="s">
        <v>73</v>
      </c>
      <c r="B70" s="115"/>
      <c r="C70" s="115"/>
      <c r="D70" s="115"/>
      <c r="E70" s="115"/>
      <c r="F70" s="115"/>
    </row>
    <row r="71" spans="1:16" x14ac:dyDescent="0.15">
      <c r="A71" s="116"/>
      <c r="B71" s="116" t="str">
        <f>基金残高に係る経年分析!F54</f>
        <v>R02</v>
      </c>
      <c r="C71" s="116" t="str">
        <f>基金残高に係る経年分析!G54</f>
        <v>R03</v>
      </c>
      <c r="D71" s="116" t="str">
        <f>基金残高に係る経年分析!H54</f>
        <v>R04</v>
      </c>
    </row>
    <row r="72" spans="1:16" x14ac:dyDescent="0.15">
      <c r="A72" s="116" t="s">
        <v>74</v>
      </c>
      <c r="B72" s="117">
        <f>基金残高に係る経年分析!F55</f>
        <v>2961</v>
      </c>
      <c r="C72" s="117">
        <f>基金残高に係る経年分析!G55</f>
        <v>2952</v>
      </c>
      <c r="D72" s="117">
        <f>基金残高に係る経年分析!H55</f>
        <v>3024</v>
      </c>
    </row>
    <row r="73" spans="1:16" x14ac:dyDescent="0.15">
      <c r="A73" s="116" t="s">
        <v>75</v>
      </c>
      <c r="B73" s="117">
        <f>基金残高に係る経年分析!F56</f>
        <v>752</v>
      </c>
      <c r="C73" s="117">
        <f>基金残高に係る経年分析!G56</f>
        <v>1106</v>
      </c>
      <c r="D73" s="117">
        <f>基金残高に係る経年分析!H56</f>
        <v>1126</v>
      </c>
    </row>
    <row r="74" spans="1:16" x14ac:dyDescent="0.15">
      <c r="A74" s="116" t="s">
        <v>76</v>
      </c>
      <c r="B74" s="117">
        <f>基金残高に係る経年分析!F57</f>
        <v>4700</v>
      </c>
      <c r="C74" s="117">
        <f>基金残高に係る経年分析!G57</f>
        <v>5148</v>
      </c>
      <c r="D74" s="117">
        <f>基金残高に係る経年分析!H57</f>
        <v>5195</v>
      </c>
    </row>
  </sheetData>
  <sheetProtection algorithmName="SHA-512" hashValue="7L7/OWx5eHrTIRiP3+zKMqqPdnumjo8gNn9WJEedDwN7PnVzxZpA8SdJLiFAv9TGOjYdhawm3pzLTibd2bni5Q==" saltValue="VPwKzmFgiff9nhPdO62mo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workbookViewId="0"/>
  </sheetViews>
  <sheetFormatPr defaultColWidth="0" defaultRowHeight="11.25" customHeight="1" zeroHeight="1" x14ac:dyDescent="0.15"/>
  <cols>
    <col min="1" max="1" width="1.625" style="152" customWidth="1"/>
    <col min="2" max="2" width="2.375" style="152" customWidth="1"/>
    <col min="3" max="16" width="2.625" style="152" customWidth="1"/>
    <col min="17" max="17" width="2.375" style="152" customWidth="1"/>
    <col min="18" max="95" width="1.625" style="152" customWidth="1"/>
    <col min="96" max="133" width="1.625" style="164" customWidth="1"/>
    <col min="134" max="143" width="1.625" style="152" customWidth="1"/>
    <col min="144" max="16384" width="0" style="152" hidden="1"/>
  </cols>
  <sheetData>
    <row r="1" spans="2:143" ht="22.5" customHeight="1" thickBot="1" x14ac:dyDescent="0.2">
      <c r="B1" s="150"/>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51"/>
      <c r="CV1" s="151"/>
      <c r="CW1" s="151"/>
      <c r="CX1" s="151"/>
      <c r="CY1" s="151"/>
      <c r="CZ1" s="151"/>
      <c r="DA1" s="151"/>
      <c r="DB1" s="151"/>
      <c r="DC1" s="151"/>
      <c r="DD1" s="151"/>
      <c r="DE1" s="151"/>
      <c r="DF1" s="151"/>
      <c r="DG1" s="151"/>
      <c r="DH1" s="602" t="s">
        <v>209</v>
      </c>
      <c r="DI1" s="603"/>
      <c r="DJ1" s="603"/>
      <c r="DK1" s="603"/>
      <c r="DL1" s="603"/>
      <c r="DM1" s="603"/>
      <c r="DN1" s="604"/>
      <c r="DO1" s="152"/>
      <c r="DP1" s="602" t="s">
        <v>210</v>
      </c>
      <c r="DQ1" s="603"/>
      <c r="DR1" s="603"/>
      <c r="DS1" s="603"/>
      <c r="DT1" s="603"/>
      <c r="DU1" s="603"/>
      <c r="DV1" s="603"/>
      <c r="DW1" s="603"/>
      <c r="DX1" s="603"/>
      <c r="DY1" s="603"/>
      <c r="DZ1" s="603"/>
      <c r="EA1" s="603"/>
      <c r="EB1" s="603"/>
      <c r="EC1" s="604"/>
      <c r="ED1" s="151"/>
      <c r="EE1" s="151"/>
      <c r="EF1" s="151"/>
      <c r="EG1" s="151"/>
      <c r="EH1" s="151"/>
      <c r="EI1" s="151"/>
      <c r="EJ1" s="151"/>
      <c r="EK1" s="151"/>
      <c r="EL1" s="151"/>
      <c r="EM1" s="151"/>
    </row>
    <row r="2" spans="2:143" ht="22.5" customHeight="1" x14ac:dyDescent="0.15">
      <c r="B2" s="153" t="s">
        <v>211</v>
      </c>
      <c r="R2" s="154"/>
      <c r="S2" s="154"/>
      <c r="T2" s="154"/>
      <c r="U2" s="154"/>
      <c r="V2" s="154"/>
      <c r="W2" s="154"/>
      <c r="X2" s="154"/>
      <c r="Y2" s="154"/>
      <c r="Z2" s="154"/>
      <c r="AA2" s="154"/>
      <c r="AB2" s="154"/>
      <c r="AC2" s="154"/>
      <c r="AE2" s="155"/>
      <c r="AF2" s="155"/>
      <c r="AG2" s="155"/>
      <c r="AH2" s="155"/>
      <c r="AI2" s="155"/>
      <c r="AJ2" s="154"/>
      <c r="AK2" s="154"/>
      <c r="AL2" s="154"/>
      <c r="AM2" s="154"/>
      <c r="AN2" s="154"/>
      <c r="AO2" s="154"/>
      <c r="AP2" s="154"/>
      <c r="CD2" s="151"/>
      <c r="CE2" s="151"/>
      <c r="CF2" s="151"/>
      <c r="CG2" s="151"/>
      <c r="CH2" s="151"/>
      <c r="CI2" s="151"/>
      <c r="CJ2" s="151"/>
      <c r="CK2" s="151"/>
      <c r="CL2" s="151"/>
      <c r="CM2" s="151"/>
      <c r="CN2" s="151"/>
      <c r="CO2" s="151"/>
      <c r="CP2" s="151"/>
      <c r="CQ2" s="151"/>
      <c r="CR2" s="151"/>
      <c r="CS2" s="151"/>
      <c r="CT2" s="151"/>
      <c r="CU2" s="151"/>
      <c r="CV2" s="151"/>
      <c r="CW2" s="151"/>
      <c r="CX2" s="151"/>
      <c r="CY2" s="151"/>
      <c r="CZ2" s="151"/>
      <c r="DA2" s="151"/>
      <c r="DB2" s="151"/>
      <c r="DC2" s="151"/>
      <c r="DD2" s="151"/>
      <c r="DE2" s="151"/>
      <c r="DF2" s="151"/>
      <c r="DG2" s="151"/>
      <c r="DH2" s="151"/>
      <c r="DI2" s="151"/>
      <c r="DJ2" s="151"/>
      <c r="DK2" s="151"/>
      <c r="DL2" s="151"/>
      <c r="DM2" s="151"/>
      <c r="DN2" s="151"/>
      <c r="DO2" s="151"/>
      <c r="DP2" s="151"/>
      <c r="DQ2" s="151"/>
      <c r="DR2" s="151"/>
      <c r="DS2" s="151"/>
      <c r="DT2" s="151"/>
      <c r="DU2" s="151"/>
      <c r="DV2" s="151"/>
      <c r="DW2" s="151"/>
      <c r="DX2" s="151"/>
      <c r="DY2" s="151"/>
      <c r="DZ2" s="151"/>
      <c r="EA2" s="151"/>
      <c r="EB2" s="151"/>
      <c r="EC2" s="151"/>
    </row>
    <row r="3" spans="2:143" ht="11.25" customHeight="1" x14ac:dyDescent="0.15">
      <c r="B3" s="605" t="s">
        <v>212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215</v>
      </c>
      <c r="S4" s="606"/>
      <c r="T4" s="606"/>
      <c r="U4" s="606"/>
      <c r="V4" s="606"/>
      <c r="W4" s="606"/>
      <c r="X4" s="606"/>
      <c r="Y4" s="607"/>
      <c r="Z4" s="605" t="s">
        <v>216</v>
      </c>
      <c r="AA4" s="606"/>
      <c r="AB4" s="606"/>
      <c r="AC4" s="607"/>
      <c r="AD4" s="605" t="s">
        <v>217</v>
      </c>
      <c r="AE4" s="606"/>
      <c r="AF4" s="606"/>
      <c r="AG4" s="606"/>
      <c r="AH4" s="606"/>
      <c r="AI4" s="606"/>
      <c r="AJ4" s="606"/>
      <c r="AK4" s="607"/>
      <c r="AL4" s="605" t="s">
        <v>216</v>
      </c>
      <c r="AM4" s="606"/>
      <c r="AN4" s="606"/>
      <c r="AO4" s="607"/>
      <c r="AP4" s="608" t="s">
        <v>218</v>
      </c>
      <c r="AQ4" s="608"/>
      <c r="AR4" s="608"/>
      <c r="AS4" s="608"/>
      <c r="AT4" s="608"/>
      <c r="AU4" s="608"/>
      <c r="AV4" s="608"/>
      <c r="AW4" s="608"/>
      <c r="AX4" s="608"/>
      <c r="AY4" s="608"/>
      <c r="AZ4" s="608"/>
      <c r="BA4" s="608"/>
      <c r="BB4" s="608"/>
      <c r="BC4" s="608"/>
      <c r="BD4" s="608"/>
      <c r="BE4" s="608"/>
      <c r="BF4" s="608"/>
      <c r="BG4" s="608" t="s">
        <v>219</v>
      </c>
      <c r="BH4" s="608"/>
      <c r="BI4" s="608"/>
      <c r="BJ4" s="608"/>
      <c r="BK4" s="608"/>
      <c r="BL4" s="608"/>
      <c r="BM4" s="608"/>
      <c r="BN4" s="608"/>
      <c r="BO4" s="608" t="s">
        <v>216</v>
      </c>
      <c r="BP4" s="608"/>
      <c r="BQ4" s="608"/>
      <c r="BR4" s="608"/>
      <c r="BS4" s="608" t="s">
        <v>220</v>
      </c>
      <c r="BT4" s="608"/>
      <c r="BU4" s="608"/>
      <c r="BV4" s="608"/>
      <c r="BW4" s="608"/>
      <c r="BX4" s="608"/>
      <c r="BY4" s="608"/>
      <c r="BZ4" s="608"/>
      <c r="CA4" s="608"/>
      <c r="CB4" s="608"/>
      <c r="CD4" s="605" t="s">
        <v>221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222</v>
      </c>
      <c r="C5" s="610"/>
      <c r="D5" s="610"/>
      <c r="E5" s="610"/>
      <c r="F5" s="610"/>
      <c r="G5" s="610"/>
      <c r="H5" s="610"/>
      <c r="I5" s="610"/>
      <c r="J5" s="610"/>
      <c r="K5" s="610"/>
      <c r="L5" s="610"/>
      <c r="M5" s="610"/>
      <c r="N5" s="610"/>
      <c r="O5" s="610"/>
      <c r="P5" s="610"/>
      <c r="Q5" s="611"/>
      <c r="R5" s="612">
        <v>3946367</v>
      </c>
      <c r="S5" s="613"/>
      <c r="T5" s="613"/>
      <c r="U5" s="613"/>
      <c r="V5" s="613"/>
      <c r="W5" s="613"/>
      <c r="X5" s="613"/>
      <c r="Y5" s="614"/>
      <c r="Z5" s="615">
        <v>16.5</v>
      </c>
      <c r="AA5" s="615"/>
      <c r="AB5" s="615"/>
      <c r="AC5" s="615"/>
      <c r="AD5" s="616">
        <v>3824364</v>
      </c>
      <c r="AE5" s="616"/>
      <c r="AF5" s="616"/>
      <c r="AG5" s="616"/>
      <c r="AH5" s="616"/>
      <c r="AI5" s="616"/>
      <c r="AJ5" s="616"/>
      <c r="AK5" s="616"/>
      <c r="AL5" s="617">
        <v>31.8</v>
      </c>
      <c r="AM5" s="618"/>
      <c r="AN5" s="618"/>
      <c r="AO5" s="619"/>
      <c r="AP5" s="609" t="s">
        <v>223</v>
      </c>
      <c r="AQ5" s="610"/>
      <c r="AR5" s="610"/>
      <c r="AS5" s="610"/>
      <c r="AT5" s="610"/>
      <c r="AU5" s="610"/>
      <c r="AV5" s="610"/>
      <c r="AW5" s="610"/>
      <c r="AX5" s="610"/>
      <c r="AY5" s="610"/>
      <c r="AZ5" s="610"/>
      <c r="BA5" s="610"/>
      <c r="BB5" s="610"/>
      <c r="BC5" s="610"/>
      <c r="BD5" s="610"/>
      <c r="BE5" s="610"/>
      <c r="BF5" s="611"/>
      <c r="BG5" s="623">
        <v>3824199</v>
      </c>
      <c r="BH5" s="624"/>
      <c r="BI5" s="624"/>
      <c r="BJ5" s="624"/>
      <c r="BK5" s="624"/>
      <c r="BL5" s="624"/>
      <c r="BM5" s="624"/>
      <c r="BN5" s="625"/>
      <c r="BO5" s="626">
        <v>96.9</v>
      </c>
      <c r="BP5" s="626"/>
      <c r="BQ5" s="626"/>
      <c r="BR5" s="626"/>
      <c r="BS5" s="627">
        <v>30403</v>
      </c>
      <c r="BT5" s="627"/>
      <c r="BU5" s="627"/>
      <c r="BV5" s="627"/>
      <c r="BW5" s="627"/>
      <c r="BX5" s="627"/>
      <c r="BY5" s="627"/>
      <c r="BZ5" s="627"/>
      <c r="CA5" s="627"/>
      <c r="CB5" s="631"/>
      <c r="CD5" s="605" t="s">
        <v>218</v>
      </c>
      <c r="CE5" s="606"/>
      <c r="CF5" s="606"/>
      <c r="CG5" s="606"/>
      <c r="CH5" s="606"/>
      <c r="CI5" s="606"/>
      <c r="CJ5" s="606"/>
      <c r="CK5" s="606"/>
      <c r="CL5" s="606"/>
      <c r="CM5" s="606"/>
      <c r="CN5" s="606"/>
      <c r="CO5" s="606"/>
      <c r="CP5" s="606"/>
      <c r="CQ5" s="607"/>
      <c r="CR5" s="605" t="s">
        <v>224</v>
      </c>
      <c r="CS5" s="606"/>
      <c r="CT5" s="606"/>
      <c r="CU5" s="606"/>
      <c r="CV5" s="606"/>
      <c r="CW5" s="606"/>
      <c r="CX5" s="606"/>
      <c r="CY5" s="607"/>
      <c r="CZ5" s="605" t="s">
        <v>216</v>
      </c>
      <c r="DA5" s="606"/>
      <c r="DB5" s="606"/>
      <c r="DC5" s="607"/>
      <c r="DD5" s="605" t="s">
        <v>225</v>
      </c>
      <c r="DE5" s="606"/>
      <c r="DF5" s="606"/>
      <c r="DG5" s="606"/>
      <c r="DH5" s="606"/>
      <c r="DI5" s="606"/>
      <c r="DJ5" s="606"/>
      <c r="DK5" s="606"/>
      <c r="DL5" s="606"/>
      <c r="DM5" s="606"/>
      <c r="DN5" s="606"/>
      <c r="DO5" s="606"/>
      <c r="DP5" s="607"/>
      <c r="DQ5" s="605" t="s">
        <v>226</v>
      </c>
      <c r="DR5" s="606"/>
      <c r="DS5" s="606"/>
      <c r="DT5" s="606"/>
      <c r="DU5" s="606"/>
      <c r="DV5" s="606"/>
      <c r="DW5" s="606"/>
      <c r="DX5" s="606"/>
      <c r="DY5" s="606"/>
      <c r="DZ5" s="606"/>
      <c r="EA5" s="606"/>
      <c r="EB5" s="606"/>
      <c r="EC5" s="607"/>
    </row>
    <row r="6" spans="2:143" ht="11.25" customHeight="1" x14ac:dyDescent="0.15">
      <c r="B6" s="620" t="s">
        <v>227</v>
      </c>
      <c r="C6" s="621"/>
      <c r="D6" s="621"/>
      <c r="E6" s="621"/>
      <c r="F6" s="621"/>
      <c r="G6" s="621"/>
      <c r="H6" s="621"/>
      <c r="I6" s="621"/>
      <c r="J6" s="621"/>
      <c r="K6" s="621"/>
      <c r="L6" s="621"/>
      <c r="M6" s="621"/>
      <c r="N6" s="621"/>
      <c r="O6" s="621"/>
      <c r="P6" s="621"/>
      <c r="Q6" s="622"/>
      <c r="R6" s="623">
        <v>221287</v>
      </c>
      <c r="S6" s="624"/>
      <c r="T6" s="624"/>
      <c r="U6" s="624"/>
      <c r="V6" s="624"/>
      <c r="W6" s="624"/>
      <c r="X6" s="624"/>
      <c r="Y6" s="625"/>
      <c r="Z6" s="626">
        <v>0.9</v>
      </c>
      <c r="AA6" s="626"/>
      <c r="AB6" s="626"/>
      <c r="AC6" s="626"/>
      <c r="AD6" s="627">
        <v>221287</v>
      </c>
      <c r="AE6" s="627"/>
      <c r="AF6" s="627"/>
      <c r="AG6" s="627"/>
      <c r="AH6" s="627"/>
      <c r="AI6" s="627"/>
      <c r="AJ6" s="627"/>
      <c r="AK6" s="627"/>
      <c r="AL6" s="628">
        <v>1.8</v>
      </c>
      <c r="AM6" s="629"/>
      <c r="AN6" s="629"/>
      <c r="AO6" s="630"/>
      <c r="AP6" s="620" t="s">
        <v>228</v>
      </c>
      <c r="AQ6" s="621"/>
      <c r="AR6" s="621"/>
      <c r="AS6" s="621"/>
      <c r="AT6" s="621"/>
      <c r="AU6" s="621"/>
      <c r="AV6" s="621"/>
      <c r="AW6" s="621"/>
      <c r="AX6" s="621"/>
      <c r="AY6" s="621"/>
      <c r="AZ6" s="621"/>
      <c r="BA6" s="621"/>
      <c r="BB6" s="621"/>
      <c r="BC6" s="621"/>
      <c r="BD6" s="621"/>
      <c r="BE6" s="621"/>
      <c r="BF6" s="622"/>
      <c r="BG6" s="623">
        <v>3824199</v>
      </c>
      <c r="BH6" s="624"/>
      <c r="BI6" s="624"/>
      <c r="BJ6" s="624"/>
      <c r="BK6" s="624"/>
      <c r="BL6" s="624"/>
      <c r="BM6" s="624"/>
      <c r="BN6" s="625"/>
      <c r="BO6" s="626">
        <v>96.9</v>
      </c>
      <c r="BP6" s="626"/>
      <c r="BQ6" s="626"/>
      <c r="BR6" s="626"/>
      <c r="BS6" s="627">
        <v>30403</v>
      </c>
      <c r="BT6" s="627"/>
      <c r="BU6" s="627"/>
      <c r="BV6" s="627"/>
      <c r="BW6" s="627"/>
      <c r="BX6" s="627"/>
      <c r="BY6" s="627"/>
      <c r="BZ6" s="627"/>
      <c r="CA6" s="627"/>
      <c r="CB6" s="631"/>
      <c r="CD6" s="609" t="s">
        <v>229</v>
      </c>
      <c r="CE6" s="610"/>
      <c r="CF6" s="610"/>
      <c r="CG6" s="610"/>
      <c r="CH6" s="610"/>
      <c r="CI6" s="610"/>
      <c r="CJ6" s="610"/>
      <c r="CK6" s="610"/>
      <c r="CL6" s="610"/>
      <c r="CM6" s="610"/>
      <c r="CN6" s="610"/>
      <c r="CO6" s="610"/>
      <c r="CP6" s="610"/>
      <c r="CQ6" s="611"/>
      <c r="CR6" s="623">
        <v>171082</v>
      </c>
      <c r="CS6" s="624"/>
      <c r="CT6" s="624"/>
      <c r="CU6" s="624"/>
      <c r="CV6" s="624"/>
      <c r="CW6" s="624"/>
      <c r="CX6" s="624"/>
      <c r="CY6" s="625"/>
      <c r="CZ6" s="617">
        <v>0.7</v>
      </c>
      <c r="DA6" s="618"/>
      <c r="DB6" s="618"/>
      <c r="DC6" s="634"/>
      <c r="DD6" s="632" t="s">
        <v>230</v>
      </c>
      <c r="DE6" s="624"/>
      <c r="DF6" s="624"/>
      <c r="DG6" s="624"/>
      <c r="DH6" s="624"/>
      <c r="DI6" s="624"/>
      <c r="DJ6" s="624"/>
      <c r="DK6" s="624"/>
      <c r="DL6" s="624"/>
      <c r="DM6" s="624"/>
      <c r="DN6" s="624"/>
      <c r="DO6" s="624"/>
      <c r="DP6" s="625"/>
      <c r="DQ6" s="632">
        <v>166605</v>
      </c>
      <c r="DR6" s="624"/>
      <c r="DS6" s="624"/>
      <c r="DT6" s="624"/>
      <c r="DU6" s="624"/>
      <c r="DV6" s="624"/>
      <c r="DW6" s="624"/>
      <c r="DX6" s="624"/>
      <c r="DY6" s="624"/>
      <c r="DZ6" s="624"/>
      <c r="EA6" s="624"/>
      <c r="EB6" s="624"/>
      <c r="EC6" s="633"/>
    </row>
    <row r="7" spans="2:143" ht="11.25" customHeight="1" x14ac:dyDescent="0.15">
      <c r="B7" s="620" t="s">
        <v>231</v>
      </c>
      <c r="C7" s="621"/>
      <c r="D7" s="621"/>
      <c r="E7" s="621"/>
      <c r="F7" s="621"/>
      <c r="G7" s="621"/>
      <c r="H7" s="621"/>
      <c r="I7" s="621"/>
      <c r="J7" s="621"/>
      <c r="K7" s="621"/>
      <c r="L7" s="621"/>
      <c r="M7" s="621"/>
      <c r="N7" s="621"/>
      <c r="O7" s="621"/>
      <c r="P7" s="621"/>
      <c r="Q7" s="622"/>
      <c r="R7" s="623">
        <v>1324</v>
      </c>
      <c r="S7" s="624"/>
      <c r="T7" s="624"/>
      <c r="U7" s="624"/>
      <c r="V7" s="624"/>
      <c r="W7" s="624"/>
      <c r="X7" s="624"/>
      <c r="Y7" s="625"/>
      <c r="Z7" s="626">
        <v>0</v>
      </c>
      <c r="AA7" s="626"/>
      <c r="AB7" s="626"/>
      <c r="AC7" s="626"/>
      <c r="AD7" s="627">
        <v>1324</v>
      </c>
      <c r="AE7" s="627"/>
      <c r="AF7" s="627"/>
      <c r="AG7" s="627"/>
      <c r="AH7" s="627"/>
      <c r="AI7" s="627"/>
      <c r="AJ7" s="627"/>
      <c r="AK7" s="627"/>
      <c r="AL7" s="628">
        <v>0</v>
      </c>
      <c r="AM7" s="629"/>
      <c r="AN7" s="629"/>
      <c r="AO7" s="630"/>
      <c r="AP7" s="620" t="s">
        <v>232</v>
      </c>
      <c r="AQ7" s="621"/>
      <c r="AR7" s="621"/>
      <c r="AS7" s="621"/>
      <c r="AT7" s="621"/>
      <c r="AU7" s="621"/>
      <c r="AV7" s="621"/>
      <c r="AW7" s="621"/>
      <c r="AX7" s="621"/>
      <c r="AY7" s="621"/>
      <c r="AZ7" s="621"/>
      <c r="BA7" s="621"/>
      <c r="BB7" s="621"/>
      <c r="BC7" s="621"/>
      <c r="BD7" s="621"/>
      <c r="BE7" s="621"/>
      <c r="BF7" s="622"/>
      <c r="BG7" s="623">
        <v>1538712</v>
      </c>
      <c r="BH7" s="624"/>
      <c r="BI7" s="624"/>
      <c r="BJ7" s="624"/>
      <c r="BK7" s="624"/>
      <c r="BL7" s="624"/>
      <c r="BM7" s="624"/>
      <c r="BN7" s="625"/>
      <c r="BO7" s="626">
        <v>39</v>
      </c>
      <c r="BP7" s="626"/>
      <c r="BQ7" s="626"/>
      <c r="BR7" s="626"/>
      <c r="BS7" s="627">
        <v>30403</v>
      </c>
      <c r="BT7" s="627"/>
      <c r="BU7" s="627"/>
      <c r="BV7" s="627"/>
      <c r="BW7" s="627"/>
      <c r="BX7" s="627"/>
      <c r="BY7" s="627"/>
      <c r="BZ7" s="627"/>
      <c r="CA7" s="627"/>
      <c r="CB7" s="631"/>
      <c r="CD7" s="620" t="s">
        <v>233</v>
      </c>
      <c r="CE7" s="621"/>
      <c r="CF7" s="621"/>
      <c r="CG7" s="621"/>
      <c r="CH7" s="621"/>
      <c r="CI7" s="621"/>
      <c r="CJ7" s="621"/>
      <c r="CK7" s="621"/>
      <c r="CL7" s="621"/>
      <c r="CM7" s="621"/>
      <c r="CN7" s="621"/>
      <c r="CO7" s="621"/>
      <c r="CP7" s="621"/>
      <c r="CQ7" s="622"/>
      <c r="CR7" s="623">
        <v>3331235</v>
      </c>
      <c r="CS7" s="624"/>
      <c r="CT7" s="624"/>
      <c r="CU7" s="624"/>
      <c r="CV7" s="624"/>
      <c r="CW7" s="624"/>
      <c r="CX7" s="624"/>
      <c r="CY7" s="625"/>
      <c r="CZ7" s="626">
        <v>14.2</v>
      </c>
      <c r="DA7" s="626"/>
      <c r="DB7" s="626"/>
      <c r="DC7" s="626"/>
      <c r="DD7" s="632">
        <v>481589</v>
      </c>
      <c r="DE7" s="624"/>
      <c r="DF7" s="624"/>
      <c r="DG7" s="624"/>
      <c r="DH7" s="624"/>
      <c r="DI7" s="624"/>
      <c r="DJ7" s="624"/>
      <c r="DK7" s="624"/>
      <c r="DL7" s="624"/>
      <c r="DM7" s="624"/>
      <c r="DN7" s="624"/>
      <c r="DO7" s="624"/>
      <c r="DP7" s="625"/>
      <c r="DQ7" s="632">
        <v>2086011</v>
      </c>
      <c r="DR7" s="624"/>
      <c r="DS7" s="624"/>
      <c r="DT7" s="624"/>
      <c r="DU7" s="624"/>
      <c r="DV7" s="624"/>
      <c r="DW7" s="624"/>
      <c r="DX7" s="624"/>
      <c r="DY7" s="624"/>
      <c r="DZ7" s="624"/>
      <c r="EA7" s="624"/>
      <c r="EB7" s="624"/>
      <c r="EC7" s="633"/>
    </row>
    <row r="8" spans="2:143" ht="11.25" customHeight="1" x14ac:dyDescent="0.15">
      <c r="B8" s="620" t="s">
        <v>234</v>
      </c>
      <c r="C8" s="621"/>
      <c r="D8" s="621"/>
      <c r="E8" s="621"/>
      <c r="F8" s="621"/>
      <c r="G8" s="621"/>
      <c r="H8" s="621"/>
      <c r="I8" s="621"/>
      <c r="J8" s="621"/>
      <c r="K8" s="621"/>
      <c r="L8" s="621"/>
      <c r="M8" s="621"/>
      <c r="N8" s="621"/>
      <c r="O8" s="621"/>
      <c r="P8" s="621"/>
      <c r="Q8" s="622"/>
      <c r="R8" s="623">
        <v>12214</v>
      </c>
      <c r="S8" s="624"/>
      <c r="T8" s="624"/>
      <c r="U8" s="624"/>
      <c r="V8" s="624"/>
      <c r="W8" s="624"/>
      <c r="X8" s="624"/>
      <c r="Y8" s="625"/>
      <c r="Z8" s="626">
        <v>0.1</v>
      </c>
      <c r="AA8" s="626"/>
      <c r="AB8" s="626"/>
      <c r="AC8" s="626"/>
      <c r="AD8" s="627">
        <v>12214</v>
      </c>
      <c r="AE8" s="627"/>
      <c r="AF8" s="627"/>
      <c r="AG8" s="627"/>
      <c r="AH8" s="627"/>
      <c r="AI8" s="627"/>
      <c r="AJ8" s="627"/>
      <c r="AK8" s="627"/>
      <c r="AL8" s="628">
        <v>0.1</v>
      </c>
      <c r="AM8" s="629"/>
      <c r="AN8" s="629"/>
      <c r="AO8" s="630"/>
      <c r="AP8" s="620" t="s">
        <v>235</v>
      </c>
      <c r="AQ8" s="621"/>
      <c r="AR8" s="621"/>
      <c r="AS8" s="621"/>
      <c r="AT8" s="621"/>
      <c r="AU8" s="621"/>
      <c r="AV8" s="621"/>
      <c r="AW8" s="621"/>
      <c r="AX8" s="621"/>
      <c r="AY8" s="621"/>
      <c r="AZ8" s="621"/>
      <c r="BA8" s="621"/>
      <c r="BB8" s="621"/>
      <c r="BC8" s="621"/>
      <c r="BD8" s="621"/>
      <c r="BE8" s="621"/>
      <c r="BF8" s="622"/>
      <c r="BG8" s="623">
        <v>59648</v>
      </c>
      <c r="BH8" s="624"/>
      <c r="BI8" s="624"/>
      <c r="BJ8" s="624"/>
      <c r="BK8" s="624"/>
      <c r="BL8" s="624"/>
      <c r="BM8" s="624"/>
      <c r="BN8" s="625"/>
      <c r="BO8" s="626">
        <v>1.5</v>
      </c>
      <c r="BP8" s="626"/>
      <c r="BQ8" s="626"/>
      <c r="BR8" s="626"/>
      <c r="BS8" s="627" t="s">
        <v>236</v>
      </c>
      <c r="BT8" s="627"/>
      <c r="BU8" s="627"/>
      <c r="BV8" s="627"/>
      <c r="BW8" s="627"/>
      <c r="BX8" s="627"/>
      <c r="BY8" s="627"/>
      <c r="BZ8" s="627"/>
      <c r="CA8" s="627"/>
      <c r="CB8" s="631"/>
      <c r="CD8" s="620" t="s">
        <v>237</v>
      </c>
      <c r="CE8" s="621"/>
      <c r="CF8" s="621"/>
      <c r="CG8" s="621"/>
      <c r="CH8" s="621"/>
      <c r="CI8" s="621"/>
      <c r="CJ8" s="621"/>
      <c r="CK8" s="621"/>
      <c r="CL8" s="621"/>
      <c r="CM8" s="621"/>
      <c r="CN8" s="621"/>
      <c r="CO8" s="621"/>
      <c r="CP8" s="621"/>
      <c r="CQ8" s="622"/>
      <c r="CR8" s="623">
        <v>7894596</v>
      </c>
      <c r="CS8" s="624"/>
      <c r="CT8" s="624"/>
      <c r="CU8" s="624"/>
      <c r="CV8" s="624"/>
      <c r="CW8" s="624"/>
      <c r="CX8" s="624"/>
      <c r="CY8" s="625"/>
      <c r="CZ8" s="626">
        <v>33.700000000000003</v>
      </c>
      <c r="DA8" s="626"/>
      <c r="DB8" s="626"/>
      <c r="DC8" s="626"/>
      <c r="DD8" s="632">
        <v>79846</v>
      </c>
      <c r="DE8" s="624"/>
      <c r="DF8" s="624"/>
      <c r="DG8" s="624"/>
      <c r="DH8" s="624"/>
      <c r="DI8" s="624"/>
      <c r="DJ8" s="624"/>
      <c r="DK8" s="624"/>
      <c r="DL8" s="624"/>
      <c r="DM8" s="624"/>
      <c r="DN8" s="624"/>
      <c r="DO8" s="624"/>
      <c r="DP8" s="625"/>
      <c r="DQ8" s="632">
        <v>3594438</v>
      </c>
      <c r="DR8" s="624"/>
      <c r="DS8" s="624"/>
      <c r="DT8" s="624"/>
      <c r="DU8" s="624"/>
      <c r="DV8" s="624"/>
      <c r="DW8" s="624"/>
      <c r="DX8" s="624"/>
      <c r="DY8" s="624"/>
      <c r="DZ8" s="624"/>
      <c r="EA8" s="624"/>
      <c r="EB8" s="624"/>
      <c r="EC8" s="633"/>
    </row>
    <row r="9" spans="2:143" ht="11.25" customHeight="1" x14ac:dyDescent="0.15">
      <c r="B9" s="620" t="s">
        <v>238</v>
      </c>
      <c r="C9" s="621"/>
      <c r="D9" s="621"/>
      <c r="E9" s="621"/>
      <c r="F9" s="621"/>
      <c r="G9" s="621"/>
      <c r="H9" s="621"/>
      <c r="I9" s="621"/>
      <c r="J9" s="621"/>
      <c r="K9" s="621"/>
      <c r="L9" s="621"/>
      <c r="M9" s="621"/>
      <c r="N9" s="621"/>
      <c r="O9" s="621"/>
      <c r="P9" s="621"/>
      <c r="Q9" s="622"/>
      <c r="R9" s="623">
        <v>10176</v>
      </c>
      <c r="S9" s="624"/>
      <c r="T9" s="624"/>
      <c r="U9" s="624"/>
      <c r="V9" s="624"/>
      <c r="W9" s="624"/>
      <c r="X9" s="624"/>
      <c r="Y9" s="625"/>
      <c r="Z9" s="626">
        <v>0</v>
      </c>
      <c r="AA9" s="626"/>
      <c r="AB9" s="626"/>
      <c r="AC9" s="626"/>
      <c r="AD9" s="627">
        <v>10176</v>
      </c>
      <c r="AE9" s="627"/>
      <c r="AF9" s="627"/>
      <c r="AG9" s="627"/>
      <c r="AH9" s="627"/>
      <c r="AI9" s="627"/>
      <c r="AJ9" s="627"/>
      <c r="AK9" s="627"/>
      <c r="AL9" s="628">
        <v>0.1</v>
      </c>
      <c r="AM9" s="629"/>
      <c r="AN9" s="629"/>
      <c r="AO9" s="630"/>
      <c r="AP9" s="620" t="s">
        <v>239</v>
      </c>
      <c r="AQ9" s="621"/>
      <c r="AR9" s="621"/>
      <c r="AS9" s="621"/>
      <c r="AT9" s="621"/>
      <c r="AU9" s="621"/>
      <c r="AV9" s="621"/>
      <c r="AW9" s="621"/>
      <c r="AX9" s="621"/>
      <c r="AY9" s="621"/>
      <c r="AZ9" s="621"/>
      <c r="BA9" s="621"/>
      <c r="BB9" s="621"/>
      <c r="BC9" s="621"/>
      <c r="BD9" s="621"/>
      <c r="BE9" s="621"/>
      <c r="BF9" s="622"/>
      <c r="BG9" s="623">
        <v>1270842</v>
      </c>
      <c r="BH9" s="624"/>
      <c r="BI9" s="624"/>
      <c r="BJ9" s="624"/>
      <c r="BK9" s="624"/>
      <c r="BL9" s="624"/>
      <c r="BM9" s="624"/>
      <c r="BN9" s="625"/>
      <c r="BO9" s="626">
        <v>32.200000000000003</v>
      </c>
      <c r="BP9" s="626"/>
      <c r="BQ9" s="626"/>
      <c r="BR9" s="626"/>
      <c r="BS9" s="627" t="s">
        <v>230</v>
      </c>
      <c r="BT9" s="627"/>
      <c r="BU9" s="627"/>
      <c r="BV9" s="627"/>
      <c r="BW9" s="627"/>
      <c r="BX9" s="627"/>
      <c r="BY9" s="627"/>
      <c r="BZ9" s="627"/>
      <c r="CA9" s="627"/>
      <c r="CB9" s="631"/>
      <c r="CD9" s="620" t="s">
        <v>240</v>
      </c>
      <c r="CE9" s="621"/>
      <c r="CF9" s="621"/>
      <c r="CG9" s="621"/>
      <c r="CH9" s="621"/>
      <c r="CI9" s="621"/>
      <c r="CJ9" s="621"/>
      <c r="CK9" s="621"/>
      <c r="CL9" s="621"/>
      <c r="CM9" s="621"/>
      <c r="CN9" s="621"/>
      <c r="CO9" s="621"/>
      <c r="CP9" s="621"/>
      <c r="CQ9" s="622"/>
      <c r="CR9" s="623">
        <v>1884677</v>
      </c>
      <c r="CS9" s="624"/>
      <c r="CT9" s="624"/>
      <c r="CU9" s="624"/>
      <c r="CV9" s="624"/>
      <c r="CW9" s="624"/>
      <c r="CX9" s="624"/>
      <c r="CY9" s="625"/>
      <c r="CZ9" s="626">
        <v>8</v>
      </c>
      <c r="DA9" s="626"/>
      <c r="DB9" s="626"/>
      <c r="DC9" s="626"/>
      <c r="DD9" s="632">
        <v>256020</v>
      </c>
      <c r="DE9" s="624"/>
      <c r="DF9" s="624"/>
      <c r="DG9" s="624"/>
      <c r="DH9" s="624"/>
      <c r="DI9" s="624"/>
      <c r="DJ9" s="624"/>
      <c r="DK9" s="624"/>
      <c r="DL9" s="624"/>
      <c r="DM9" s="624"/>
      <c r="DN9" s="624"/>
      <c r="DO9" s="624"/>
      <c r="DP9" s="625"/>
      <c r="DQ9" s="632">
        <v>1209273</v>
      </c>
      <c r="DR9" s="624"/>
      <c r="DS9" s="624"/>
      <c r="DT9" s="624"/>
      <c r="DU9" s="624"/>
      <c r="DV9" s="624"/>
      <c r="DW9" s="624"/>
      <c r="DX9" s="624"/>
      <c r="DY9" s="624"/>
      <c r="DZ9" s="624"/>
      <c r="EA9" s="624"/>
      <c r="EB9" s="624"/>
      <c r="EC9" s="633"/>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230</v>
      </c>
      <c r="S10" s="624"/>
      <c r="T10" s="624"/>
      <c r="U10" s="624"/>
      <c r="V10" s="624"/>
      <c r="W10" s="624"/>
      <c r="X10" s="624"/>
      <c r="Y10" s="625"/>
      <c r="Z10" s="626" t="s">
        <v>230</v>
      </c>
      <c r="AA10" s="626"/>
      <c r="AB10" s="626"/>
      <c r="AC10" s="626"/>
      <c r="AD10" s="627" t="s">
        <v>230</v>
      </c>
      <c r="AE10" s="627"/>
      <c r="AF10" s="627"/>
      <c r="AG10" s="627"/>
      <c r="AH10" s="627"/>
      <c r="AI10" s="627"/>
      <c r="AJ10" s="627"/>
      <c r="AK10" s="627"/>
      <c r="AL10" s="628" t="s">
        <v>230</v>
      </c>
      <c r="AM10" s="629"/>
      <c r="AN10" s="629"/>
      <c r="AO10" s="630"/>
      <c r="AP10" s="620" t="s">
        <v>242</v>
      </c>
      <c r="AQ10" s="621"/>
      <c r="AR10" s="621"/>
      <c r="AS10" s="621"/>
      <c r="AT10" s="621"/>
      <c r="AU10" s="621"/>
      <c r="AV10" s="621"/>
      <c r="AW10" s="621"/>
      <c r="AX10" s="621"/>
      <c r="AY10" s="621"/>
      <c r="AZ10" s="621"/>
      <c r="BA10" s="621"/>
      <c r="BB10" s="621"/>
      <c r="BC10" s="621"/>
      <c r="BD10" s="621"/>
      <c r="BE10" s="621"/>
      <c r="BF10" s="622"/>
      <c r="BG10" s="623">
        <v>101453</v>
      </c>
      <c r="BH10" s="624"/>
      <c r="BI10" s="624"/>
      <c r="BJ10" s="624"/>
      <c r="BK10" s="624"/>
      <c r="BL10" s="624"/>
      <c r="BM10" s="624"/>
      <c r="BN10" s="625"/>
      <c r="BO10" s="626">
        <v>2.6</v>
      </c>
      <c r="BP10" s="626"/>
      <c r="BQ10" s="626"/>
      <c r="BR10" s="626"/>
      <c r="BS10" s="627" t="s">
        <v>236</v>
      </c>
      <c r="BT10" s="627"/>
      <c r="BU10" s="627"/>
      <c r="BV10" s="627"/>
      <c r="BW10" s="627"/>
      <c r="BX10" s="627"/>
      <c r="BY10" s="627"/>
      <c r="BZ10" s="627"/>
      <c r="CA10" s="627"/>
      <c r="CB10" s="631"/>
      <c r="CD10" s="620" t="s">
        <v>243</v>
      </c>
      <c r="CE10" s="621"/>
      <c r="CF10" s="621"/>
      <c r="CG10" s="621"/>
      <c r="CH10" s="621"/>
      <c r="CI10" s="621"/>
      <c r="CJ10" s="621"/>
      <c r="CK10" s="621"/>
      <c r="CL10" s="621"/>
      <c r="CM10" s="621"/>
      <c r="CN10" s="621"/>
      <c r="CO10" s="621"/>
      <c r="CP10" s="621"/>
      <c r="CQ10" s="622"/>
      <c r="CR10" s="623">
        <v>9243</v>
      </c>
      <c r="CS10" s="624"/>
      <c r="CT10" s="624"/>
      <c r="CU10" s="624"/>
      <c r="CV10" s="624"/>
      <c r="CW10" s="624"/>
      <c r="CX10" s="624"/>
      <c r="CY10" s="625"/>
      <c r="CZ10" s="626">
        <v>0</v>
      </c>
      <c r="DA10" s="626"/>
      <c r="DB10" s="626"/>
      <c r="DC10" s="626"/>
      <c r="DD10" s="632" t="s">
        <v>236</v>
      </c>
      <c r="DE10" s="624"/>
      <c r="DF10" s="624"/>
      <c r="DG10" s="624"/>
      <c r="DH10" s="624"/>
      <c r="DI10" s="624"/>
      <c r="DJ10" s="624"/>
      <c r="DK10" s="624"/>
      <c r="DL10" s="624"/>
      <c r="DM10" s="624"/>
      <c r="DN10" s="624"/>
      <c r="DO10" s="624"/>
      <c r="DP10" s="625"/>
      <c r="DQ10" s="632">
        <v>9243</v>
      </c>
      <c r="DR10" s="624"/>
      <c r="DS10" s="624"/>
      <c r="DT10" s="624"/>
      <c r="DU10" s="624"/>
      <c r="DV10" s="624"/>
      <c r="DW10" s="624"/>
      <c r="DX10" s="624"/>
      <c r="DY10" s="624"/>
      <c r="DZ10" s="624"/>
      <c r="EA10" s="624"/>
      <c r="EB10" s="624"/>
      <c r="EC10" s="633"/>
    </row>
    <row r="11" spans="2:143" ht="11.25" customHeight="1" x14ac:dyDescent="0.15">
      <c r="B11" s="620" t="s">
        <v>244</v>
      </c>
      <c r="C11" s="621"/>
      <c r="D11" s="621"/>
      <c r="E11" s="621"/>
      <c r="F11" s="621"/>
      <c r="G11" s="621"/>
      <c r="H11" s="621"/>
      <c r="I11" s="621"/>
      <c r="J11" s="621"/>
      <c r="K11" s="621"/>
      <c r="L11" s="621"/>
      <c r="M11" s="621"/>
      <c r="N11" s="621"/>
      <c r="O11" s="621"/>
      <c r="P11" s="621"/>
      <c r="Q11" s="622"/>
      <c r="R11" s="623">
        <v>886437</v>
      </c>
      <c r="S11" s="624"/>
      <c r="T11" s="624"/>
      <c r="U11" s="624"/>
      <c r="V11" s="624"/>
      <c r="W11" s="624"/>
      <c r="X11" s="624"/>
      <c r="Y11" s="625"/>
      <c r="Z11" s="628">
        <v>3.7</v>
      </c>
      <c r="AA11" s="629"/>
      <c r="AB11" s="629"/>
      <c r="AC11" s="635"/>
      <c r="AD11" s="632">
        <v>886437</v>
      </c>
      <c r="AE11" s="624"/>
      <c r="AF11" s="624"/>
      <c r="AG11" s="624"/>
      <c r="AH11" s="624"/>
      <c r="AI11" s="624"/>
      <c r="AJ11" s="624"/>
      <c r="AK11" s="625"/>
      <c r="AL11" s="628">
        <v>7.4</v>
      </c>
      <c r="AM11" s="629"/>
      <c r="AN11" s="629"/>
      <c r="AO11" s="630"/>
      <c r="AP11" s="620" t="s">
        <v>245</v>
      </c>
      <c r="AQ11" s="621"/>
      <c r="AR11" s="621"/>
      <c r="AS11" s="621"/>
      <c r="AT11" s="621"/>
      <c r="AU11" s="621"/>
      <c r="AV11" s="621"/>
      <c r="AW11" s="621"/>
      <c r="AX11" s="621"/>
      <c r="AY11" s="621"/>
      <c r="AZ11" s="621"/>
      <c r="BA11" s="621"/>
      <c r="BB11" s="621"/>
      <c r="BC11" s="621"/>
      <c r="BD11" s="621"/>
      <c r="BE11" s="621"/>
      <c r="BF11" s="622"/>
      <c r="BG11" s="623">
        <v>106769</v>
      </c>
      <c r="BH11" s="624"/>
      <c r="BI11" s="624"/>
      <c r="BJ11" s="624"/>
      <c r="BK11" s="624"/>
      <c r="BL11" s="624"/>
      <c r="BM11" s="624"/>
      <c r="BN11" s="625"/>
      <c r="BO11" s="626">
        <v>2.7</v>
      </c>
      <c r="BP11" s="626"/>
      <c r="BQ11" s="626"/>
      <c r="BR11" s="626"/>
      <c r="BS11" s="627">
        <v>30403</v>
      </c>
      <c r="BT11" s="627"/>
      <c r="BU11" s="627"/>
      <c r="BV11" s="627"/>
      <c r="BW11" s="627"/>
      <c r="BX11" s="627"/>
      <c r="BY11" s="627"/>
      <c r="BZ11" s="627"/>
      <c r="CA11" s="627"/>
      <c r="CB11" s="631"/>
      <c r="CD11" s="620" t="s">
        <v>246</v>
      </c>
      <c r="CE11" s="621"/>
      <c r="CF11" s="621"/>
      <c r="CG11" s="621"/>
      <c r="CH11" s="621"/>
      <c r="CI11" s="621"/>
      <c r="CJ11" s="621"/>
      <c r="CK11" s="621"/>
      <c r="CL11" s="621"/>
      <c r="CM11" s="621"/>
      <c r="CN11" s="621"/>
      <c r="CO11" s="621"/>
      <c r="CP11" s="621"/>
      <c r="CQ11" s="622"/>
      <c r="CR11" s="623">
        <v>1739606</v>
      </c>
      <c r="CS11" s="624"/>
      <c r="CT11" s="624"/>
      <c r="CU11" s="624"/>
      <c r="CV11" s="624"/>
      <c r="CW11" s="624"/>
      <c r="CX11" s="624"/>
      <c r="CY11" s="625"/>
      <c r="CZ11" s="626">
        <v>7.4</v>
      </c>
      <c r="DA11" s="626"/>
      <c r="DB11" s="626"/>
      <c r="DC11" s="626"/>
      <c r="DD11" s="632">
        <v>1126827</v>
      </c>
      <c r="DE11" s="624"/>
      <c r="DF11" s="624"/>
      <c r="DG11" s="624"/>
      <c r="DH11" s="624"/>
      <c r="DI11" s="624"/>
      <c r="DJ11" s="624"/>
      <c r="DK11" s="624"/>
      <c r="DL11" s="624"/>
      <c r="DM11" s="624"/>
      <c r="DN11" s="624"/>
      <c r="DO11" s="624"/>
      <c r="DP11" s="625"/>
      <c r="DQ11" s="632">
        <v>527992</v>
      </c>
      <c r="DR11" s="624"/>
      <c r="DS11" s="624"/>
      <c r="DT11" s="624"/>
      <c r="DU11" s="624"/>
      <c r="DV11" s="624"/>
      <c r="DW11" s="624"/>
      <c r="DX11" s="624"/>
      <c r="DY11" s="624"/>
      <c r="DZ11" s="624"/>
      <c r="EA11" s="624"/>
      <c r="EB11" s="624"/>
      <c r="EC11" s="633"/>
    </row>
    <row r="12" spans="2:143" ht="11.25" customHeight="1" x14ac:dyDescent="0.15">
      <c r="B12" s="620" t="s">
        <v>247</v>
      </c>
      <c r="C12" s="621"/>
      <c r="D12" s="621"/>
      <c r="E12" s="621"/>
      <c r="F12" s="621"/>
      <c r="G12" s="621"/>
      <c r="H12" s="621"/>
      <c r="I12" s="621"/>
      <c r="J12" s="621"/>
      <c r="K12" s="621"/>
      <c r="L12" s="621"/>
      <c r="M12" s="621"/>
      <c r="N12" s="621"/>
      <c r="O12" s="621"/>
      <c r="P12" s="621"/>
      <c r="Q12" s="622"/>
      <c r="R12" s="623">
        <v>14270</v>
      </c>
      <c r="S12" s="624"/>
      <c r="T12" s="624"/>
      <c r="U12" s="624"/>
      <c r="V12" s="624"/>
      <c r="W12" s="624"/>
      <c r="X12" s="624"/>
      <c r="Y12" s="625"/>
      <c r="Z12" s="626">
        <v>0.1</v>
      </c>
      <c r="AA12" s="626"/>
      <c r="AB12" s="626"/>
      <c r="AC12" s="626"/>
      <c r="AD12" s="627">
        <v>14270</v>
      </c>
      <c r="AE12" s="627"/>
      <c r="AF12" s="627"/>
      <c r="AG12" s="627"/>
      <c r="AH12" s="627"/>
      <c r="AI12" s="627"/>
      <c r="AJ12" s="627"/>
      <c r="AK12" s="627"/>
      <c r="AL12" s="628">
        <v>0.1</v>
      </c>
      <c r="AM12" s="629"/>
      <c r="AN12" s="629"/>
      <c r="AO12" s="630"/>
      <c r="AP12" s="620" t="s">
        <v>248</v>
      </c>
      <c r="AQ12" s="621"/>
      <c r="AR12" s="621"/>
      <c r="AS12" s="621"/>
      <c r="AT12" s="621"/>
      <c r="AU12" s="621"/>
      <c r="AV12" s="621"/>
      <c r="AW12" s="621"/>
      <c r="AX12" s="621"/>
      <c r="AY12" s="621"/>
      <c r="AZ12" s="621"/>
      <c r="BA12" s="621"/>
      <c r="BB12" s="621"/>
      <c r="BC12" s="621"/>
      <c r="BD12" s="621"/>
      <c r="BE12" s="621"/>
      <c r="BF12" s="622"/>
      <c r="BG12" s="623">
        <v>1871719</v>
      </c>
      <c r="BH12" s="624"/>
      <c r="BI12" s="624"/>
      <c r="BJ12" s="624"/>
      <c r="BK12" s="624"/>
      <c r="BL12" s="624"/>
      <c r="BM12" s="624"/>
      <c r="BN12" s="625"/>
      <c r="BO12" s="626">
        <v>47.4</v>
      </c>
      <c r="BP12" s="626"/>
      <c r="BQ12" s="626"/>
      <c r="BR12" s="626"/>
      <c r="BS12" s="627" t="s">
        <v>230</v>
      </c>
      <c r="BT12" s="627"/>
      <c r="BU12" s="627"/>
      <c r="BV12" s="627"/>
      <c r="BW12" s="627"/>
      <c r="BX12" s="627"/>
      <c r="BY12" s="627"/>
      <c r="BZ12" s="627"/>
      <c r="CA12" s="627"/>
      <c r="CB12" s="631"/>
      <c r="CD12" s="620" t="s">
        <v>249</v>
      </c>
      <c r="CE12" s="621"/>
      <c r="CF12" s="621"/>
      <c r="CG12" s="621"/>
      <c r="CH12" s="621"/>
      <c r="CI12" s="621"/>
      <c r="CJ12" s="621"/>
      <c r="CK12" s="621"/>
      <c r="CL12" s="621"/>
      <c r="CM12" s="621"/>
      <c r="CN12" s="621"/>
      <c r="CO12" s="621"/>
      <c r="CP12" s="621"/>
      <c r="CQ12" s="622"/>
      <c r="CR12" s="623">
        <v>927653</v>
      </c>
      <c r="CS12" s="624"/>
      <c r="CT12" s="624"/>
      <c r="CU12" s="624"/>
      <c r="CV12" s="624"/>
      <c r="CW12" s="624"/>
      <c r="CX12" s="624"/>
      <c r="CY12" s="625"/>
      <c r="CZ12" s="626">
        <v>4</v>
      </c>
      <c r="DA12" s="626"/>
      <c r="DB12" s="626"/>
      <c r="DC12" s="626"/>
      <c r="DD12" s="632">
        <v>62077</v>
      </c>
      <c r="DE12" s="624"/>
      <c r="DF12" s="624"/>
      <c r="DG12" s="624"/>
      <c r="DH12" s="624"/>
      <c r="DI12" s="624"/>
      <c r="DJ12" s="624"/>
      <c r="DK12" s="624"/>
      <c r="DL12" s="624"/>
      <c r="DM12" s="624"/>
      <c r="DN12" s="624"/>
      <c r="DO12" s="624"/>
      <c r="DP12" s="625"/>
      <c r="DQ12" s="632">
        <v>523391</v>
      </c>
      <c r="DR12" s="624"/>
      <c r="DS12" s="624"/>
      <c r="DT12" s="624"/>
      <c r="DU12" s="624"/>
      <c r="DV12" s="624"/>
      <c r="DW12" s="624"/>
      <c r="DX12" s="624"/>
      <c r="DY12" s="624"/>
      <c r="DZ12" s="624"/>
      <c r="EA12" s="624"/>
      <c r="EB12" s="624"/>
      <c r="EC12" s="633"/>
    </row>
    <row r="13" spans="2:143" ht="11.25" customHeight="1" x14ac:dyDescent="0.15">
      <c r="B13" s="620" t="s">
        <v>250</v>
      </c>
      <c r="C13" s="621"/>
      <c r="D13" s="621"/>
      <c r="E13" s="621"/>
      <c r="F13" s="621"/>
      <c r="G13" s="621"/>
      <c r="H13" s="621"/>
      <c r="I13" s="621"/>
      <c r="J13" s="621"/>
      <c r="K13" s="621"/>
      <c r="L13" s="621"/>
      <c r="M13" s="621"/>
      <c r="N13" s="621"/>
      <c r="O13" s="621"/>
      <c r="P13" s="621"/>
      <c r="Q13" s="622"/>
      <c r="R13" s="623" t="s">
        <v>230</v>
      </c>
      <c r="S13" s="624"/>
      <c r="T13" s="624"/>
      <c r="U13" s="624"/>
      <c r="V13" s="624"/>
      <c r="W13" s="624"/>
      <c r="X13" s="624"/>
      <c r="Y13" s="625"/>
      <c r="Z13" s="626" t="s">
        <v>230</v>
      </c>
      <c r="AA13" s="626"/>
      <c r="AB13" s="626"/>
      <c r="AC13" s="626"/>
      <c r="AD13" s="627" t="s">
        <v>230</v>
      </c>
      <c r="AE13" s="627"/>
      <c r="AF13" s="627"/>
      <c r="AG13" s="627"/>
      <c r="AH13" s="627"/>
      <c r="AI13" s="627"/>
      <c r="AJ13" s="627"/>
      <c r="AK13" s="627"/>
      <c r="AL13" s="628" t="s">
        <v>230</v>
      </c>
      <c r="AM13" s="629"/>
      <c r="AN13" s="629"/>
      <c r="AO13" s="630"/>
      <c r="AP13" s="620" t="s">
        <v>251</v>
      </c>
      <c r="AQ13" s="621"/>
      <c r="AR13" s="621"/>
      <c r="AS13" s="621"/>
      <c r="AT13" s="621"/>
      <c r="AU13" s="621"/>
      <c r="AV13" s="621"/>
      <c r="AW13" s="621"/>
      <c r="AX13" s="621"/>
      <c r="AY13" s="621"/>
      <c r="AZ13" s="621"/>
      <c r="BA13" s="621"/>
      <c r="BB13" s="621"/>
      <c r="BC13" s="621"/>
      <c r="BD13" s="621"/>
      <c r="BE13" s="621"/>
      <c r="BF13" s="622"/>
      <c r="BG13" s="623">
        <v>1865054</v>
      </c>
      <c r="BH13" s="624"/>
      <c r="BI13" s="624"/>
      <c r="BJ13" s="624"/>
      <c r="BK13" s="624"/>
      <c r="BL13" s="624"/>
      <c r="BM13" s="624"/>
      <c r="BN13" s="625"/>
      <c r="BO13" s="626">
        <v>47.3</v>
      </c>
      <c r="BP13" s="626"/>
      <c r="BQ13" s="626"/>
      <c r="BR13" s="626"/>
      <c r="BS13" s="627" t="s">
        <v>230</v>
      </c>
      <c r="BT13" s="627"/>
      <c r="BU13" s="627"/>
      <c r="BV13" s="627"/>
      <c r="BW13" s="627"/>
      <c r="BX13" s="627"/>
      <c r="BY13" s="627"/>
      <c r="BZ13" s="627"/>
      <c r="CA13" s="627"/>
      <c r="CB13" s="631"/>
      <c r="CD13" s="620" t="s">
        <v>252</v>
      </c>
      <c r="CE13" s="621"/>
      <c r="CF13" s="621"/>
      <c r="CG13" s="621"/>
      <c r="CH13" s="621"/>
      <c r="CI13" s="621"/>
      <c r="CJ13" s="621"/>
      <c r="CK13" s="621"/>
      <c r="CL13" s="621"/>
      <c r="CM13" s="621"/>
      <c r="CN13" s="621"/>
      <c r="CO13" s="621"/>
      <c r="CP13" s="621"/>
      <c r="CQ13" s="622"/>
      <c r="CR13" s="623">
        <v>2083677</v>
      </c>
      <c r="CS13" s="624"/>
      <c r="CT13" s="624"/>
      <c r="CU13" s="624"/>
      <c r="CV13" s="624"/>
      <c r="CW13" s="624"/>
      <c r="CX13" s="624"/>
      <c r="CY13" s="625"/>
      <c r="CZ13" s="626">
        <v>8.9</v>
      </c>
      <c r="DA13" s="626"/>
      <c r="DB13" s="626"/>
      <c r="DC13" s="626"/>
      <c r="DD13" s="632">
        <v>1038600</v>
      </c>
      <c r="DE13" s="624"/>
      <c r="DF13" s="624"/>
      <c r="DG13" s="624"/>
      <c r="DH13" s="624"/>
      <c r="DI13" s="624"/>
      <c r="DJ13" s="624"/>
      <c r="DK13" s="624"/>
      <c r="DL13" s="624"/>
      <c r="DM13" s="624"/>
      <c r="DN13" s="624"/>
      <c r="DO13" s="624"/>
      <c r="DP13" s="625"/>
      <c r="DQ13" s="632">
        <v>1193421</v>
      </c>
      <c r="DR13" s="624"/>
      <c r="DS13" s="624"/>
      <c r="DT13" s="624"/>
      <c r="DU13" s="624"/>
      <c r="DV13" s="624"/>
      <c r="DW13" s="624"/>
      <c r="DX13" s="624"/>
      <c r="DY13" s="624"/>
      <c r="DZ13" s="624"/>
      <c r="EA13" s="624"/>
      <c r="EB13" s="624"/>
      <c r="EC13" s="633"/>
    </row>
    <row r="14" spans="2:143" ht="11.25" customHeight="1" x14ac:dyDescent="0.15">
      <c r="B14" s="620" t="s">
        <v>253</v>
      </c>
      <c r="C14" s="621"/>
      <c r="D14" s="621"/>
      <c r="E14" s="621"/>
      <c r="F14" s="621"/>
      <c r="G14" s="621"/>
      <c r="H14" s="621"/>
      <c r="I14" s="621"/>
      <c r="J14" s="621"/>
      <c r="K14" s="621"/>
      <c r="L14" s="621"/>
      <c r="M14" s="621"/>
      <c r="N14" s="621"/>
      <c r="O14" s="621"/>
      <c r="P14" s="621"/>
      <c r="Q14" s="622"/>
      <c r="R14" s="623">
        <v>3</v>
      </c>
      <c r="S14" s="624"/>
      <c r="T14" s="624"/>
      <c r="U14" s="624"/>
      <c r="V14" s="624"/>
      <c r="W14" s="624"/>
      <c r="X14" s="624"/>
      <c r="Y14" s="625"/>
      <c r="Z14" s="626">
        <v>0</v>
      </c>
      <c r="AA14" s="626"/>
      <c r="AB14" s="626"/>
      <c r="AC14" s="626"/>
      <c r="AD14" s="627">
        <v>3</v>
      </c>
      <c r="AE14" s="627"/>
      <c r="AF14" s="627"/>
      <c r="AG14" s="627"/>
      <c r="AH14" s="627"/>
      <c r="AI14" s="627"/>
      <c r="AJ14" s="627"/>
      <c r="AK14" s="627"/>
      <c r="AL14" s="628">
        <v>0</v>
      </c>
      <c r="AM14" s="629"/>
      <c r="AN14" s="629"/>
      <c r="AO14" s="630"/>
      <c r="AP14" s="620" t="s">
        <v>254</v>
      </c>
      <c r="AQ14" s="621"/>
      <c r="AR14" s="621"/>
      <c r="AS14" s="621"/>
      <c r="AT14" s="621"/>
      <c r="AU14" s="621"/>
      <c r="AV14" s="621"/>
      <c r="AW14" s="621"/>
      <c r="AX14" s="621"/>
      <c r="AY14" s="621"/>
      <c r="AZ14" s="621"/>
      <c r="BA14" s="621"/>
      <c r="BB14" s="621"/>
      <c r="BC14" s="621"/>
      <c r="BD14" s="621"/>
      <c r="BE14" s="621"/>
      <c r="BF14" s="622"/>
      <c r="BG14" s="623">
        <v>158094</v>
      </c>
      <c r="BH14" s="624"/>
      <c r="BI14" s="624"/>
      <c r="BJ14" s="624"/>
      <c r="BK14" s="624"/>
      <c r="BL14" s="624"/>
      <c r="BM14" s="624"/>
      <c r="BN14" s="625"/>
      <c r="BO14" s="626">
        <v>4</v>
      </c>
      <c r="BP14" s="626"/>
      <c r="BQ14" s="626"/>
      <c r="BR14" s="626"/>
      <c r="BS14" s="627" t="s">
        <v>230</v>
      </c>
      <c r="BT14" s="627"/>
      <c r="BU14" s="627"/>
      <c r="BV14" s="627"/>
      <c r="BW14" s="627"/>
      <c r="BX14" s="627"/>
      <c r="BY14" s="627"/>
      <c r="BZ14" s="627"/>
      <c r="CA14" s="627"/>
      <c r="CB14" s="631"/>
      <c r="CD14" s="620" t="s">
        <v>255</v>
      </c>
      <c r="CE14" s="621"/>
      <c r="CF14" s="621"/>
      <c r="CG14" s="621"/>
      <c r="CH14" s="621"/>
      <c r="CI14" s="621"/>
      <c r="CJ14" s="621"/>
      <c r="CK14" s="621"/>
      <c r="CL14" s="621"/>
      <c r="CM14" s="621"/>
      <c r="CN14" s="621"/>
      <c r="CO14" s="621"/>
      <c r="CP14" s="621"/>
      <c r="CQ14" s="622"/>
      <c r="CR14" s="623">
        <v>791168</v>
      </c>
      <c r="CS14" s="624"/>
      <c r="CT14" s="624"/>
      <c r="CU14" s="624"/>
      <c r="CV14" s="624"/>
      <c r="CW14" s="624"/>
      <c r="CX14" s="624"/>
      <c r="CY14" s="625"/>
      <c r="CZ14" s="626">
        <v>3.4</v>
      </c>
      <c r="DA14" s="626"/>
      <c r="DB14" s="626"/>
      <c r="DC14" s="626"/>
      <c r="DD14" s="632">
        <v>134109</v>
      </c>
      <c r="DE14" s="624"/>
      <c r="DF14" s="624"/>
      <c r="DG14" s="624"/>
      <c r="DH14" s="624"/>
      <c r="DI14" s="624"/>
      <c r="DJ14" s="624"/>
      <c r="DK14" s="624"/>
      <c r="DL14" s="624"/>
      <c r="DM14" s="624"/>
      <c r="DN14" s="624"/>
      <c r="DO14" s="624"/>
      <c r="DP14" s="625"/>
      <c r="DQ14" s="632">
        <v>649582</v>
      </c>
      <c r="DR14" s="624"/>
      <c r="DS14" s="624"/>
      <c r="DT14" s="624"/>
      <c r="DU14" s="624"/>
      <c r="DV14" s="624"/>
      <c r="DW14" s="624"/>
      <c r="DX14" s="624"/>
      <c r="DY14" s="624"/>
      <c r="DZ14" s="624"/>
      <c r="EA14" s="624"/>
      <c r="EB14" s="624"/>
      <c r="EC14" s="633"/>
    </row>
    <row r="15" spans="2:143" ht="11.25" customHeight="1" x14ac:dyDescent="0.15">
      <c r="B15" s="620" t="s">
        <v>256</v>
      </c>
      <c r="C15" s="621"/>
      <c r="D15" s="621"/>
      <c r="E15" s="621"/>
      <c r="F15" s="621"/>
      <c r="G15" s="621"/>
      <c r="H15" s="621"/>
      <c r="I15" s="621"/>
      <c r="J15" s="621"/>
      <c r="K15" s="621"/>
      <c r="L15" s="621"/>
      <c r="M15" s="621"/>
      <c r="N15" s="621"/>
      <c r="O15" s="621"/>
      <c r="P15" s="621"/>
      <c r="Q15" s="622"/>
      <c r="R15" s="623" t="s">
        <v>230</v>
      </c>
      <c r="S15" s="624"/>
      <c r="T15" s="624"/>
      <c r="U15" s="624"/>
      <c r="V15" s="624"/>
      <c r="W15" s="624"/>
      <c r="X15" s="624"/>
      <c r="Y15" s="625"/>
      <c r="Z15" s="626" t="s">
        <v>230</v>
      </c>
      <c r="AA15" s="626"/>
      <c r="AB15" s="626"/>
      <c r="AC15" s="626"/>
      <c r="AD15" s="627" t="s">
        <v>230</v>
      </c>
      <c r="AE15" s="627"/>
      <c r="AF15" s="627"/>
      <c r="AG15" s="627"/>
      <c r="AH15" s="627"/>
      <c r="AI15" s="627"/>
      <c r="AJ15" s="627"/>
      <c r="AK15" s="627"/>
      <c r="AL15" s="628" t="s">
        <v>230</v>
      </c>
      <c r="AM15" s="629"/>
      <c r="AN15" s="629"/>
      <c r="AO15" s="630"/>
      <c r="AP15" s="620" t="s">
        <v>257</v>
      </c>
      <c r="AQ15" s="621"/>
      <c r="AR15" s="621"/>
      <c r="AS15" s="621"/>
      <c r="AT15" s="621"/>
      <c r="AU15" s="621"/>
      <c r="AV15" s="621"/>
      <c r="AW15" s="621"/>
      <c r="AX15" s="621"/>
      <c r="AY15" s="621"/>
      <c r="AZ15" s="621"/>
      <c r="BA15" s="621"/>
      <c r="BB15" s="621"/>
      <c r="BC15" s="621"/>
      <c r="BD15" s="621"/>
      <c r="BE15" s="621"/>
      <c r="BF15" s="622"/>
      <c r="BG15" s="623">
        <v>249511</v>
      </c>
      <c r="BH15" s="624"/>
      <c r="BI15" s="624"/>
      <c r="BJ15" s="624"/>
      <c r="BK15" s="624"/>
      <c r="BL15" s="624"/>
      <c r="BM15" s="624"/>
      <c r="BN15" s="625"/>
      <c r="BO15" s="626">
        <v>6.3</v>
      </c>
      <c r="BP15" s="626"/>
      <c r="BQ15" s="626"/>
      <c r="BR15" s="626"/>
      <c r="BS15" s="627" t="s">
        <v>230</v>
      </c>
      <c r="BT15" s="627"/>
      <c r="BU15" s="627"/>
      <c r="BV15" s="627"/>
      <c r="BW15" s="627"/>
      <c r="BX15" s="627"/>
      <c r="BY15" s="627"/>
      <c r="BZ15" s="627"/>
      <c r="CA15" s="627"/>
      <c r="CB15" s="631"/>
      <c r="CD15" s="620" t="s">
        <v>258</v>
      </c>
      <c r="CE15" s="621"/>
      <c r="CF15" s="621"/>
      <c r="CG15" s="621"/>
      <c r="CH15" s="621"/>
      <c r="CI15" s="621"/>
      <c r="CJ15" s="621"/>
      <c r="CK15" s="621"/>
      <c r="CL15" s="621"/>
      <c r="CM15" s="621"/>
      <c r="CN15" s="621"/>
      <c r="CO15" s="621"/>
      <c r="CP15" s="621"/>
      <c r="CQ15" s="622"/>
      <c r="CR15" s="623">
        <v>1546874</v>
      </c>
      <c r="CS15" s="624"/>
      <c r="CT15" s="624"/>
      <c r="CU15" s="624"/>
      <c r="CV15" s="624"/>
      <c r="CW15" s="624"/>
      <c r="CX15" s="624"/>
      <c r="CY15" s="625"/>
      <c r="CZ15" s="626">
        <v>6.6</v>
      </c>
      <c r="DA15" s="626"/>
      <c r="DB15" s="626"/>
      <c r="DC15" s="626"/>
      <c r="DD15" s="632">
        <v>221000</v>
      </c>
      <c r="DE15" s="624"/>
      <c r="DF15" s="624"/>
      <c r="DG15" s="624"/>
      <c r="DH15" s="624"/>
      <c r="DI15" s="624"/>
      <c r="DJ15" s="624"/>
      <c r="DK15" s="624"/>
      <c r="DL15" s="624"/>
      <c r="DM15" s="624"/>
      <c r="DN15" s="624"/>
      <c r="DO15" s="624"/>
      <c r="DP15" s="625"/>
      <c r="DQ15" s="632">
        <v>1232834</v>
      </c>
      <c r="DR15" s="624"/>
      <c r="DS15" s="624"/>
      <c r="DT15" s="624"/>
      <c r="DU15" s="624"/>
      <c r="DV15" s="624"/>
      <c r="DW15" s="624"/>
      <c r="DX15" s="624"/>
      <c r="DY15" s="624"/>
      <c r="DZ15" s="624"/>
      <c r="EA15" s="624"/>
      <c r="EB15" s="624"/>
      <c r="EC15" s="633"/>
    </row>
    <row r="16" spans="2:143" ht="11.25" customHeight="1" x14ac:dyDescent="0.15">
      <c r="B16" s="620" t="s">
        <v>259</v>
      </c>
      <c r="C16" s="621"/>
      <c r="D16" s="621"/>
      <c r="E16" s="621"/>
      <c r="F16" s="621"/>
      <c r="G16" s="621"/>
      <c r="H16" s="621"/>
      <c r="I16" s="621"/>
      <c r="J16" s="621"/>
      <c r="K16" s="621"/>
      <c r="L16" s="621"/>
      <c r="M16" s="621"/>
      <c r="N16" s="621"/>
      <c r="O16" s="621"/>
      <c r="P16" s="621"/>
      <c r="Q16" s="622"/>
      <c r="R16" s="623">
        <v>11461</v>
      </c>
      <c r="S16" s="624"/>
      <c r="T16" s="624"/>
      <c r="U16" s="624"/>
      <c r="V16" s="624"/>
      <c r="W16" s="624"/>
      <c r="X16" s="624"/>
      <c r="Y16" s="625"/>
      <c r="Z16" s="626">
        <v>0</v>
      </c>
      <c r="AA16" s="626"/>
      <c r="AB16" s="626"/>
      <c r="AC16" s="626"/>
      <c r="AD16" s="627">
        <v>11461</v>
      </c>
      <c r="AE16" s="627"/>
      <c r="AF16" s="627"/>
      <c r="AG16" s="627"/>
      <c r="AH16" s="627"/>
      <c r="AI16" s="627"/>
      <c r="AJ16" s="627"/>
      <c r="AK16" s="627"/>
      <c r="AL16" s="628">
        <v>0.1</v>
      </c>
      <c r="AM16" s="629"/>
      <c r="AN16" s="629"/>
      <c r="AO16" s="630"/>
      <c r="AP16" s="620" t="s">
        <v>260</v>
      </c>
      <c r="AQ16" s="621"/>
      <c r="AR16" s="621"/>
      <c r="AS16" s="621"/>
      <c r="AT16" s="621"/>
      <c r="AU16" s="621"/>
      <c r="AV16" s="621"/>
      <c r="AW16" s="621"/>
      <c r="AX16" s="621"/>
      <c r="AY16" s="621"/>
      <c r="AZ16" s="621"/>
      <c r="BA16" s="621"/>
      <c r="BB16" s="621"/>
      <c r="BC16" s="621"/>
      <c r="BD16" s="621"/>
      <c r="BE16" s="621"/>
      <c r="BF16" s="622"/>
      <c r="BG16" s="623">
        <v>6163</v>
      </c>
      <c r="BH16" s="624"/>
      <c r="BI16" s="624"/>
      <c r="BJ16" s="624"/>
      <c r="BK16" s="624"/>
      <c r="BL16" s="624"/>
      <c r="BM16" s="624"/>
      <c r="BN16" s="625"/>
      <c r="BO16" s="626">
        <v>0.2</v>
      </c>
      <c r="BP16" s="626"/>
      <c r="BQ16" s="626"/>
      <c r="BR16" s="626"/>
      <c r="BS16" s="627" t="s">
        <v>236</v>
      </c>
      <c r="BT16" s="627"/>
      <c r="BU16" s="627"/>
      <c r="BV16" s="627"/>
      <c r="BW16" s="627"/>
      <c r="BX16" s="627"/>
      <c r="BY16" s="627"/>
      <c r="BZ16" s="627"/>
      <c r="CA16" s="627"/>
      <c r="CB16" s="631"/>
      <c r="CD16" s="620" t="s">
        <v>261</v>
      </c>
      <c r="CE16" s="621"/>
      <c r="CF16" s="621"/>
      <c r="CG16" s="621"/>
      <c r="CH16" s="621"/>
      <c r="CI16" s="621"/>
      <c r="CJ16" s="621"/>
      <c r="CK16" s="621"/>
      <c r="CL16" s="621"/>
      <c r="CM16" s="621"/>
      <c r="CN16" s="621"/>
      <c r="CO16" s="621"/>
      <c r="CP16" s="621"/>
      <c r="CQ16" s="622"/>
      <c r="CR16" s="623">
        <v>188360</v>
      </c>
      <c r="CS16" s="624"/>
      <c r="CT16" s="624"/>
      <c r="CU16" s="624"/>
      <c r="CV16" s="624"/>
      <c r="CW16" s="624"/>
      <c r="CX16" s="624"/>
      <c r="CY16" s="625"/>
      <c r="CZ16" s="626">
        <v>0.8</v>
      </c>
      <c r="DA16" s="626"/>
      <c r="DB16" s="626"/>
      <c r="DC16" s="626"/>
      <c r="DD16" s="632" t="s">
        <v>230</v>
      </c>
      <c r="DE16" s="624"/>
      <c r="DF16" s="624"/>
      <c r="DG16" s="624"/>
      <c r="DH16" s="624"/>
      <c r="DI16" s="624"/>
      <c r="DJ16" s="624"/>
      <c r="DK16" s="624"/>
      <c r="DL16" s="624"/>
      <c r="DM16" s="624"/>
      <c r="DN16" s="624"/>
      <c r="DO16" s="624"/>
      <c r="DP16" s="625"/>
      <c r="DQ16" s="632">
        <v>17378</v>
      </c>
      <c r="DR16" s="624"/>
      <c r="DS16" s="624"/>
      <c r="DT16" s="624"/>
      <c r="DU16" s="624"/>
      <c r="DV16" s="624"/>
      <c r="DW16" s="624"/>
      <c r="DX16" s="624"/>
      <c r="DY16" s="624"/>
      <c r="DZ16" s="624"/>
      <c r="EA16" s="624"/>
      <c r="EB16" s="624"/>
      <c r="EC16" s="633"/>
    </row>
    <row r="17" spans="2:133" ht="11.25" customHeight="1" x14ac:dyDescent="0.15">
      <c r="B17" s="620" t="s">
        <v>262</v>
      </c>
      <c r="C17" s="621"/>
      <c r="D17" s="621"/>
      <c r="E17" s="621"/>
      <c r="F17" s="621"/>
      <c r="G17" s="621"/>
      <c r="H17" s="621"/>
      <c r="I17" s="621"/>
      <c r="J17" s="621"/>
      <c r="K17" s="621"/>
      <c r="L17" s="621"/>
      <c r="M17" s="621"/>
      <c r="N17" s="621"/>
      <c r="O17" s="621"/>
      <c r="P17" s="621"/>
      <c r="Q17" s="622"/>
      <c r="R17" s="623">
        <v>53773</v>
      </c>
      <c r="S17" s="624"/>
      <c r="T17" s="624"/>
      <c r="U17" s="624"/>
      <c r="V17" s="624"/>
      <c r="W17" s="624"/>
      <c r="X17" s="624"/>
      <c r="Y17" s="625"/>
      <c r="Z17" s="626">
        <v>0.2</v>
      </c>
      <c r="AA17" s="626"/>
      <c r="AB17" s="626"/>
      <c r="AC17" s="626"/>
      <c r="AD17" s="627">
        <v>53773</v>
      </c>
      <c r="AE17" s="627"/>
      <c r="AF17" s="627"/>
      <c r="AG17" s="627"/>
      <c r="AH17" s="627"/>
      <c r="AI17" s="627"/>
      <c r="AJ17" s="627"/>
      <c r="AK17" s="627"/>
      <c r="AL17" s="628">
        <v>0.4</v>
      </c>
      <c r="AM17" s="629"/>
      <c r="AN17" s="629"/>
      <c r="AO17" s="630"/>
      <c r="AP17" s="620" t="s">
        <v>263</v>
      </c>
      <c r="AQ17" s="621"/>
      <c r="AR17" s="621"/>
      <c r="AS17" s="621"/>
      <c r="AT17" s="621"/>
      <c r="AU17" s="621"/>
      <c r="AV17" s="621"/>
      <c r="AW17" s="621"/>
      <c r="AX17" s="621"/>
      <c r="AY17" s="621"/>
      <c r="AZ17" s="621"/>
      <c r="BA17" s="621"/>
      <c r="BB17" s="621"/>
      <c r="BC17" s="621"/>
      <c r="BD17" s="621"/>
      <c r="BE17" s="621"/>
      <c r="BF17" s="622"/>
      <c r="BG17" s="623" t="s">
        <v>230</v>
      </c>
      <c r="BH17" s="624"/>
      <c r="BI17" s="624"/>
      <c r="BJ17" s="624"/>
      <c r="BK17" s="624"/>
      <c r="BL17" s="624"/>
      <c r="BM17" s="624"/>
      <c r="BN17" s="625"/>
      <c r="BO17" s="626" t="s">
        <v>230</v>
      </c>
      <c r="BP17" s="626"/>
      <c r="BQ17" s="626"/>
      <c r="BR17" s="626"/>
      <c r="BS17" s="627" t="s">
        <v>230</v>
      </c>
      <c r="BT17" s="627"/>
      <c r="BU17" s="627"/>
      <c r="BV17" s="627"/>
      <c r="BW17" s="627"/>
      <c r="BX17" s="627"/>
      <c r="BY17" s="627"/>
      <c r="BZ17" s="627"/>
      <c r="CA17" s="627"/>
      <c r="CB17" s="631"/>
      <c r="CD17" s="620" t="s">
        <v>264</v>
      </c>
      <c r="CE17" s="621"/>
      <c r="CF17" s="621"/>
      <c r="CG17" s="621"/>
      <c r="CH17" s="621"/>
      <c r="CI17" s="621"/>
      <c r="CJ17" s="621"/>
      <c r="CK17" s="621"/>
      <c r="CL17" s="621"/>
      <c r="CM17" s="621"/>
      <c r="CN17" s="621"/>
      <c r="CO17" s="621"/>
      <c r="CP17" s="621"/>
      <c r="CQ17" s="622"/>
      <c r="CR17" s="623">
        <v>2851926</v>
      </c>
      <c r="CS17" s="624"/>
      <c r="CT17" s="624"/>
      <c r="CU17" s="624"/>
      <c r="CV17" s="624"/>
      <c r="CW17" s="624"/>
      <c r="CX17" s="624"/>
      <c r="CY17" s="625"/>
      <c r="CZ17" s="626">
        <v>12.2</v>
      </c>
      <c r="DA17" s="626"/>
      <c r="DB17" s="626"/>
      <c r="DC17" s="626"/>
      <c r="DD17" s="632" t="s">
        <v>230</v>
      </c>
      <c r="DE17" s="624"/>
      <c r="DF17" s="624"/>
      <c r="DG17" s="624"/>
      <c r="DH17" s="624"/>
      <c r="DI17" s="624"/>
      <c r="DJ17" s="624"/>
      <c r="DK17" s="624"/>
      <c r="DL17" s="624"/>
      <c r="DM17" s="624"/>
      <c r="DN17" s="624"/>
      <c r="DO17" s="624"/>
      <c r="DP17" s="625"/>
      <c r="DQ17" s="632">
        <v>2807621</v>
      </c>
      <c r="DR17" s="624"/>
      <c r="DS17" s="624"/>
      <c r="DT17" s="624"/>
      <c r="DU17" s="624"/>
      <c r="DV17" s="624"/>
      <c r="DW17" s="624"/>
      <c r="DX17" s="624"/>
      <c r="DY17" s="624"/>
      <c r="DZ17" s="624"/>
      <c r="EA17" s="624"/>
      <c r="EB17" s="624"/>
      <c r="EC17" s="633"/>
    </row>
    <row r="18" spans="2:133" ht="11.25" customHeight="1" x14ac:dyDescent="0.15">
      <c r="B18" s="620" t="s">
        <v>265</v>
      </c>
      <c r="C18" s="621"/>
      <c r="D18" s="621"/>
      <c r="E18" s="621"/>
      <c r="F18" s="621"/>
      <c r="G18" s="621"/>
      <c r="H18" s="621"/>
      <c r="I18" s="621"/>
      <c r="J18" s="621"/>
      <c r="K18" s="621"/>
      <c r="L18" s="621"/>
      <c r="M18" s="621"/>
      <c r="N18" s="621"/>
      <c r="O18" s="621"/>
      <c r="P18" s="621"/>
      <c r="Q18" s="622"/>
      <c r="R18" s="623">
        <v>26922</v>
      </c>
      <c r="S18" s="624"/>
      <c r="T18" s="624"/>
      <c r="U18" s="624"/>
      <c r="V18" s="624"/>
      <c r="W18" s="624"/>
      <c r="X18" s="624"/>
      <c r="Y18" s="625"/>
      <c r="Z18" s="626">
        <v>0.1</v>
      </c>
      <c r="AA18" s="626"/>
      <c r="AB18" s="626"/>
      <c r="AC18" s="626"/>
      <c r="AD18" s="627">
        <v>26922</v>
      </c>
      <c r="AE18" s="627"/>
      <c r="AF18" s="627"/>
      <c r="AG18" s="627"/>
      <c r="AH18" s="627"/>
      <c r="AI18" s="627"/>
      <c r="AJ18" s="627"/>
      <c r="AK18" s="627"/>
      <c r="AL18" s="628">
        <v>0.2</v>
      </c>
      <c r="AM18" s="629"/>
      <c r="AN18" s="629"/>
      <c r="AO18" s="630"/>
      <c r="AP18" s="620" t="s">
        <v>266</v>
      </c>
      <c r="AQ18" s="621"/>
      <c r="AR18" s="621"/>
      <c r="AS18" s="621"/>
      <c r="AT18" s="621"/>
      <c r="AU18" s="621"/>
      <c r="AV18" s="621"/>
      <c r="AW18" s="621"/>
      <c r="AX18" s="621"/>
      <c r="AY18" s="621"/>
      <c r="AZ18" s="621"/>
      <c r="BA18" s="621"/>
      <c r="BB18" s="621"/>
      <c r="BC18" s="621"/>
      <c r="BD18" s="621"/>
      <c r="BE18" s="621"/>
      <c r="BF18" s="622"/>
      <c r="BG18" s="623" t="s">
        <v>230</v>
      </c>
      <c r="BH18" s="624"/>
      <c r="BI18" s="624"/>
      <c r="BJ18" s="624"/>
      <c r="BK18" s="624"/>
      <c r="BL18" s="624"/>
      <c r="BM18" s="624"/>
      <c r="BN18" s="625"/>
      <c r="BO18" s="626" t="s">
        <v>230</v>
      </c>
      <c r="BP18" s="626"/>
      <c r="BQ18" s="626"/>
      <c r="BR18" s="626"/>
      <c r="BS18" s="627" t="s">
        <v>230</v>
      </c>
      <c r="BT18" s="627"/>
      <c r="BU18" s="627"/>
      <c r="BV18" s="627"/>
      <c r="BW18" s="627"/>
      <c r="BX18" s="627"/>
      <c r="BY18" s="627"/>
      <c r="BZ18" s="627"/>
      <c r="CA18" s="627"/>
      <c r="CB18" s="631"/>
      <c r="CD18" s="620" t="s">
        <v>267</v>
      </c>
      <c r="CE18" s="621"/>
      <c r="CF18" s="621"/>
      <c r="CG18" s="621"/>
      <c r="CH18" s="621"/>
      <c r="CI18" s="621"/>
      <c r="CJ18" s="621"/>
      <c r="CK18" s="621"/>
      <c r="CL18" s="621"/>
      <c r="CM18" s="621"/>
      <c r="CN18" s="621"/>
      <c r="CO18" s="621"/>
      <c r="CP18" s="621"/>
      <c r="CQ18" s="622"/>
      <c r="CR18" s="623" t="s">
        <v>230</v>
      </c>
      <c r="CS18" s="624"/>
      <c r="CT18" s="624"/>
      <c r="CU18" s="624"/>
      <c r="CV18" s="624"/>
      <c r="CW18" s="624"/>
      <c r="CX18" s="624"/>
      <c r="CY18" s="625"/>
      <c r="CZ18" s="626" t="s">
        <v>236</v>
      </c>
      <c r="DA18" s="626"/>
      <c r="DB18" s="626"/>
      <c r="DC18" s="626"/>
      <c r="DD18" s="632" t="s">
        <v>230</v>
      </c>
      <c r="DE18" s="624"/>
      <c r="DF18" s="624"/>
      <c r="DG18" s="624"/>
      <c r="DH18" s="624"/>
      <c r="DI18" s="624"/>
      <c r="DJ18" s="624"/>
      <c r="DK18" s="624"/>
      <c r="DL18" s="624"/>
      <c r="DM18" s="624"/>
      <c r="DN18" s="624"/>
      <c r="DO18" s="624"/>
      <c r="DP18" s="625"/>
      <c r="DQ18" s="632" t="s">
        <v>230</v>
      </c>
      <c r="DR18" s="624"/>
      <c r="DS18" s="624"/>
      <c r="DT18" s="624"/>
      <c r="DU18" s="624"/>
      <c r="DV18" s="624"/>
      <c r="DW18" s="624"/>
      <c r="DX18" s="624"/>
      <c r="DY18" s="624"/>
      <c r="DZ18" s="624"/>
      <c r="EA18" s="624"/>
      <c r="EB18" s="624"/>
      <c r="EC18" s="633"/>
    </row>
    <row r="19" spans="2:133" ht="11.25" customHeight="1" x14ac:dyDescent="0.15">
      <c r="B19" s="620" t="s">
        <v>268</v>
      </c>
      <c r="C19" s="621"/>
      <c r="D19" s="621"/>
      <c r="E19" s="621"/>
      <c r="F19" s="621"/>
      <c r="G19" s="621"/>
      <c r="H19" s="621"/>
      <c r="I19" s="621"/>
      <c r="J19" s="621"/>
      <c r="K19" s="621"/>
      <c r="L19" s="621"/>
      <c r="M19" s="621"/>
      <c r="N19" s="621"/>
      <c r="O19" s="621"/>
      <c r="P19" s="621"/>
      <c r="Q19" s="622"/>
      <c r="R19" s="623">
        <v>23377</v>
      </c>
      <c r="S19" s="624"/>
      <c r="T19" s="624"/>
      <c r="U19" s="624"/>
      <c r="V19" s="624"/>
      <c r="W19" s="624"/>
      <c r="X19" s="624"/>
      <c r="Y19" s="625"/>
      <c r="Z19" s="626">
        <v>0.1</v>
      </c>
      <c r="AA19" s="626"/>
      <c r="AB19" s="626"/>
      <c r="AC19" s="626"/>
      <c r="AD19" s="627">
        <v>23377</v>
      </c>
      <c r="AE19" s="627"/>
      <c r="AF19" s="627"/>
      <c r="AG19" s="627"/>
      <c r="AH19" s="627"/>
      <c r="AI19" s="627"/>
      <c r="AJ19" s="627"/>
      <c r="AK19" s="627"/>
      <c r="AL19" s="628">
        <v>0.2</v>
      </c>
      <c r="AM19" s="629"/>
      <c r="AN19" s="629"/>
      <c r="AO19" s="630"/>
      <c r="AP19" s="620" t="s">
        <v>269</v>
      </c>
      <c r="AQ19" s="621"/>
      <c r="AR19" s="621"/>
      <c r="AS19" s="621"/>
      <c r="AT19" s="621"/>
      <c r="AU19" s="621"/>
      <c r="AV19" s="621"/>
      <c r="AW19" s="621"/>
      <c r="AX19" s="621"/>
      <c r="AY19" s="621"/>
      <c r="AZ19" s="621"/>
      <c r="BA19" s="621"/>
      <c r="BB19" s="621"/>
      <c r="BC19" s="621"/>
      <c r="BD19" s="621"/>
      <c r="BE19" s="621"/>
      <c r="BF19" s="622"/>
      <c r="BG19" s="623">
        <v>122168</v>
      </c>
      <c r="BH19" s="624"/>
      <c r="BI19" s="624"/>
      <c r="BJ19" s="624"/>
      <c r="BK19" s="624"/>
      <c r="BL19" s="624"/>
      <c r="BM19" s="624"/>
      <c r="BN19" s="625"/>
      <c r="BO19" s="626">
        <v>3.1</v>
      </c>
      <c r="BP19" s="626"/>
      <c r="BQ19" s="626"/>
      <c r="BR19" s="626"/>
      <c r="BS19" s="627" t="s">
        <v>230</v>
      </c>
      <c r="BT19" s="627"/>
      <c r="BU19" s="627"/>
      <c r="BV19" s="627"/>
      <c r="BW19" s="627"/>
      <c r="BX19" s="627"/>
      <c r="BY19" s="627"/>
      <c r="BZ19" s="627"/>
      <c r="CA19" s="627"/>
      <c r="CB19" s="631"/>
      <c r="CD19" s="620" t="s">
        <v>270</v>
      </c>
      <c r="CE19" s="621"/>
      <c r="CF19" s="621"/>
      <c r="CG19" s="621"/>
      <c r="CH19" s="621"/>
      <c r="CI19" s="621"/>
      <c r="CJ19" s="621"/>
      <c r="CK19" s="621"/>
      <c r="CL19" s="621"/>
      <c r="CM19" s="621"/>
      <c r="CN19" s="621"/>
      <c r="CO19" s="621"/>
      <c r="CP19" s="621"/>
      <c r="CQ19" s="622"/>
      <c r="CR19" s="623" t="s">
        <v>230</v>
      </c>
      <c r="CS19" s="624"/>
      <c r="CT19" s="624"/>
      <c r="CU19" s="624"/>
      <c r="CV19" s="624"/>
      <c r="CW19" s="624"/>
      <c r="CX19" s="624"/>
      <c r="CY19" s="625"/>
      <c r="CZ19" s="626" t="s">
        <v>236</v>
      </c>
      <c r="DA19" s="626"/>
      <c r="DB19" s="626"/>
      <c r="DC19" s="626"/>
      <c r="DD19" s="632" t="s">
        <v>236</v>
      </c>
      <c r="DE19" s="624"/>
      <c r="DF19" s="624"/>
      <c r="DG19" s="624"/>
      <c r="DH19" s="624"/>
      <c r="DI19" s="624"/>
      <c r="DJ19" s="624"/>
      <c r="DK19" s="624"/>
      <c r="DL19" s="624"/>
      <c r="DM19" s="624"/>
      <c r="DN19" s="624"/>
      <c r="DO19" s="624"/>
      <c r="DP19" s="625"/>
      <c r="DQ19" s="632" t="s">
        <v>230</v>
      </c>
      <c r="DR19" s="624"/>
      <c r="DS19" s="624"/>
      <c r="DT19" s="624"/>
      <c r="DU19" s="624"/>
      <c r="DV19" s="624"/>
      <c r="DW19" s="624"/>
      <c r="DX19" s="624"/>
      <c r="DY19" s="624"/>
      <c r="DZ19" s="624"/>
      <c r="EA19" s="624"/>
      <c r="EB19" s="624"/>
      <c r="EC19" s="633"/>
    </row>
    <row r="20" spans="2:133" ht="11.25" customHeight="1" x14ac:dyDescent="0.15">
      <c r="B20" s="636" t="s">
        <v>271</v>
      </c>
      <c r="C20" s="637"/>
      <c r="D20" s="637"/>
      <c r="E20" s="637"/>
      <c r="F20" s="637"/>
      <c r="G20" s="637"/>
      <c r="H20" s="637"/>
      <c r="I20" s="637"/>
      <c r="J20" s="637"/>
      <c r="K20" s="637"/>
      <c r="L20" s="637"/>
      <c r="M20" s="637"/>
      <c r="N20" s="637"/>
      <c r="O20" s="637"/>
      <c r="P20" s="637"/>
      <c r="Q20" s="638"/>
      <c r="R20" s="623">
        <v>3545</v>
      </c>
      <c r="S20" s="624"/>
      <c r="T20" s="624"/>
      <c r="U20" s="624"/>
      <c r="V20" s="624"/>
      <c r="W20" s="624"/>
      <c r="X20" s="624"/>
      <c r="Y20" s="625"/>
      <c r="Z20" s="626">
        <v>0</v>
      </c>
      <c r="AA20" s="626"/>
      <c r="AB20" s="626"/>
      <c r="AC20" s="626"/>
      <c r="AD20" s="627">
        <v>3545</v>
      </c>
      <c r="AE20" s="627"/>
      <c r="AF20" s="627"/>
      <c r="AG20" s="627"/>
      <c r="AH20" s="627"/>
      <c r="AI20" s="627"/>
      <c r="AJ20" s="627"/>
      <c r="AK20" s="627"/>
      <c r="AL20" s="628">
        <v>0</v>
      </c>
      <c r="AM20" s="629"/>
      <c r="AN20" s="629"/>
      <c r="AO20" s="630"/>
      <c r="AP20" s="620" t="s">
        <v>272</v>
      </c>
      <c r="AQ20" s="621"/>
      <c r="AR20" s="621"/>
      <c r="AS20" s="621"/>
      <c r="AT20" s="621"/>
      <c r="AU20" s="621"/>
      <c r="AV20" s="621"/>
      <c r="AW20" s="621"/>
      <c r="AX20" s="621"/>
      <c r="AY20" s="621"/>
      <c r="AZ20" s="621"/>
      <c r="BA20" s="621"/>
      <c r="BB20" s="621"/>
      <c r="BC20" s="621"/>
      <c r="BD20" s="621"/>
      <c r="BE20" s="621"/>
      <c r="BF20" s="622"/>
      <c r="BG20" s="623">
        <v>122168</v>
      </c>
      <c r="BH20" s="624"/>
      <c r="BI20" s="624"/>
      <c r="BJ20" s="624"/>
      <c r="BK20" s="624"/>
      <c r="BL20" s="624"/>
      <c r="BM20" s="624"/>
      <c r="BN20" s="625"/>
      <c r="BO20" s="626">
        <v>3.1</v>
      </c>
      <c r="BP20" s="626"/>
      <c r="BQ20" s="626"/>
      <c r="BR20" s="626"/>
      <c r="BS20" s="627" t="s">
        <v>230</v>
      </c>
      <c r="BT20" s="627"/>
      <c r="BU20" s="627"/>
      <c r="BV20" s="627"/>
      <c r="BW20" s="627"/>
      <c r="BX20" s="627"/>
      <c r="BY20" s="627"/>
      <c r="BZ20" s="627"/>
      <c r="CA20" s="627"/>
      <c r="CB20" s="631"/>
      <c r="CD20" s="620" t="s">
        <v>273</v>
      </c>
      <c r="CE20" s="621"/>
      <c r="CF20" s="621"/>
      <c r="CG20" s="621"/>
      <c r="CH20" s="621"/>
      <c r="CI20" s="621"/>
      <c r="CJ20" s="621"/>
      <c r="CK20" s="621"/>
      <c r="CL20" s="621"/>
      <c r="CM20" s="621"/>
      <c r="CN20" s="621"/>
      <c r="CO20" s="621"/>
      <c r="CP20" s="621"/>
      <c r="CQ20" s="622"/>
      <c r="CR20" s="623">
        <v>23420097</v>
      </c>
      <c r="CS20" s="624"/>
      <c r="CT20" s="624"/>
      <c r="CU20" s="624"/>
      <c r="CV20" s="624"/>
      <c r="CW20" s="624"/>
      <c r="CX20" s="624"/>
      <c r="CY20" s="625"/>
      <c r="CZ20" s="626">
        <v>100</v>
      </c>
      <c r="DA20" s="626"/>
      <c r="DB20" s="626"/>
      <c r="DC20" s="626"/>
      <c r="DD20" s="632">
        <v>3400068</v>
      </c>
      <c r="DE20" s="624"/>
      <c r="DF20" s="624"/>
      <c r="DG20" s="624"/>
      <c r="DH20" s="624"/>
      <c r="DI20" s="624"/>
      <c r="DJ20" s="624"/>
      <c r="DK20" s="624"/>
      <c r="DL20" s="624"/>
      <c r="DM20" s="624"/>
      <c r="DN20" s="624"/>
      <c r="DO20" s="624"/>
      <c r="DP20" s="625"/>
      <c r="DQ20" s="632">
        <v>14017789</v>
      </c>
      <c r="DR20" s="624"/>
      <c r="DS20" s="624"/>
      <c r="DT20" s="624"/>
      <c r="DU20" s="624"/>
      <c r="DV20" s="624"/>
      <c r="DW20" s="624"/>
      <c r="DX20" s="624"/>
      <c r="DY20" s="624"/>
      <c r="DZ20" s="624"/>
      <c r="EA20" s="624"/>
      <c r="EB20" s="624"/>
      <c r="EC20" s="633"/>
    </row>
    <row r="21" spans="2:133" ht="11.25" customHeight="1" x14ac:dyDescent="0.15">
      <c r="B21" s="620" t="s">
        <v>274</v>
      </c>
      <c r="C21" s="621"/>
      <c r="D21" s="621"/>
      <c r="E21" s="621"/>
      <c r="F21" s="621"/>
      <c r="G21" s="621"/>
      <c r="H21" s="621"/>
      <c r="I21" s="621"/>
      <c r="J21" s="621"/>
      <c r="K21" s="621"/>
      <c r="L21" s="621"/>
      <c r="M21" s="621"/>
      <c r="N21" s="621"/>
      <c r="O21" s="621"/>
      <c r="P21" s="621"/>
      <c r="Q21" s="622"/>
      <c r="R21" s="623">
        <v>7802513</v>
      </c>
      <c r="S21" s="624"/>
      <c r="T21" s="624"/>
      <c r="U21" s="624"/>
      <c r="V21" s="624"/>
      <c r="W21" s="624"/>
      <c r="X21" s="624"/>
      <c r="Y21" s="625"/>
      <c r="Z21" s="626">
        <v>32.6</v>
      </c>
      <c r="AA21" s="626"/>
      <c r="AB21" s="626"/>
      <c r="AC21" s="626"/>
      <c r="AD21" s="627">
        <v>6970493</v>
      </c>
      <c r="AE21" s="627"/>
      <c r="AF21" s="627"/>
      <c r="AG21" s="627"/>
      <c r="AH21" s="627"/>
      <c r="AI21" s="627"/>
      <c r="AJ21" s="627"/>
      <c r="AK21" s="627"/>
      <c r="AL21" s="628">
        <v>57.9</v>
      </c>
      <c r="AM21" s="629"/>
      <c r="AN21" s="629"/>
      <c r="AO21" s="630"/>
      <c r="AP21" s="620" t="s">
        <v>275</v>
      </c>
      <c r="AQ21" s="639"/>
      <c r="AR21" s="639"/>
      <c r="AS21" s="639"/>
      <c r="AT21" s="639"/>
      <c r="AU21" s="639"/>
      <c r="AV21" s="639"/>
      <c r="AW21" s="639"/>
      <c r="AX21" s="639"/>
      <c r="AY21" s="639"/>
      <c r="AZ21" s="639"/>
      <c r="BA21" s="639"/>
      <c r="BB21" s="639"/>
      <c r="BC21" s="639"/>
      <c r="BD21" s="639"/>
      <c r="BE21" s="639"/>
      <c r="BF21" s="640"/>
      <c r="BG21" s="623">
        <v>165</v>
      </c>
      <c r="BH21" s="624"/>
      <c r="BI21" s="624"/>
      <c r="BJ21" s="624"/>
      <c r="BK21" s="624"/>
      <c r="BL21" s="624"/>
      <c r="BM21" s="624"/>
      <c r="BN21" s="625"/>
      <c r="BO21" s="626">
        <v>0</v>
      </c>
      <c r="BP21" s="626"/>
      <c r="BQ21" s="626"/>
      <c r="BR21" s="626"/>
      <c r="BS21" s="627" t="s">
        <v>230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276</v>
      </c>
      <c r="C22" s="621"/>
      <c r="D22" s="621"/>
      <c r="E22" s="621"/>
      <c r="F22" s="621"/>
      <c r="G22" s="621"/>
      <c r="H22" s="621"/>
      <c r="I22" s="621"/>
      <c r="J22" s="621"/>
      <c r="K22" s="621"/>
      <c r="L22" s="621"/>
      <c r="M22" s="621"/>
      <c r="N22" s="621"/>
      <c r="O22" s="621"/>
      <c r="P22" s="621"/>
      <c r="Q22" s="622"/>
      <c r="R22" s="623">
        <v>6970493</v>
      </c>
      <c r="S22" s="624"/>
      <c r="T22" s="624"/>
      <c r="U22" s="624"/>
      <c r="V22" s="624"/>
      <c r="W22" s="624"/>
      <c r="X22" s="624"/>
      <c r="Y22" s="625"/>
      <c r="Z22" s="626">
        <v>29.1</v>
      </c>
      <c r="AA22" s="626"/>
      <c r="AB22" s="626"/>
      <c r="AC22" s="626"/>
      <c r="AD22" s="627">
        <v>6970493</v>
      </c>
      <c r="AE22" s="627"/>
      <c r="AF22" s="627"/>
      <c r="AG22" s="627"/>
      <c r="AH22" s="627"/>
      <c r="AI22" s="627"/>
      <c r="AJ22" s="627"/>
      <c r="AK22" s="627"/>
      <c r="AL22" s="628">
        <v>57.9</v>
      </c>
      <c r="AM22" s="629"/>
      <c r="AN22" s="629"/>
      <c r="AO22" s="630"/>
      <c r="AP22" s="620" t="s">
        <v>277</v>
      </c>
      <c r="AQ22" s="639"/>
      <c r="AR22" s="639"/>
      <c r="AS22" s="639"/>
      <c r="AT22" s="639"/>
      <c r="AU22" s="639"/>
      <c r="AV22" s="639"/>
      <c r="AW22" s="639"/>
      <c r="AX22" s="639"/>
      <c r="AY22" s="639"/>
      <c r="AZ22" s="639"/>
      <c r="BA22" s="639"/>
      <c r="BB22" s="639"/>
      <c r="BC22" s="639"/>
      <c r="BD22" s="639"/>
      <c r="BE22" s="639"/>
      <c r="BF22" s="640"/>
      <c r="BG22" s="623" t="s">
        <v>230</v>
      </c>
      <c r="BH22" s="624"/>
      <c r="BI22" s="624"/>
      <c r="BJ22" s="624"/>
      <c r="BK22" s="624"/>
      <c r="BL22" s="624"/>
      <c r="BM22" s="624"/>
      <c r="BN22" s="625"/>
      <c r="BO22" s="626" t="s">
        <v>230</v>
      </c>
      <c r="BP22" s="626"/>
      <c r="BQ22" s="626"/>
      <c r="BR22" s="626"/>
      <c r="BS22" s="627" t="s">
        <v>230</v>
      </c>
      <c r="BT22" s="627"/>
      <c r="BU22" s="627"/>
      <c r="BV22" s="627"/>
      <c r="BW22" s="627"/>
      <c r="BX22" s="627"/>
      <c r="BY22" s="627"/>
      <c r="BZ22" s="627"/>
      <c r="CA22" s="627"/>
      <c r="CB22" s="631"/>
      <c r="CD22" s="605" t="s">
        <v>278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279</v>
      </c>
      <c r="C23" s="621"/>
      <c r="D23" s="621"/>
      <c r="E23" s="621"/>
      <c r="F23" s="621"/>
      <c r="G23" s="621"/>
      <c r="H23" s="621"/>
      <c r="I23" s="621"/>
      <c r="J23" s="621"/>
      <c r="K23" s="621"/>
      <c r="L23" s="621"/>
      <c r="M23" s="621"/>
      <c r="N23" s="621"/>
      <c r="O23" s="621"/>
      <c r="P23" s="621"/>
      <c r="Q23" s="622"/>
      <c r="R23" s="623">
        <v>832020</v>
      </c>
      <c r="S23" s="624"/>
      <c r="T23" s="624"/>
      <c r="U23" s="624"/>
      <c r="V23" s="624"/>
      <c r="W23" s="624"/>
      <c r="X23" s="624"/>
      <c r="Y23" s="625"/>
      <c r="Z23" s="626">
        <v>3.5</v>
      </c>
      <c r="AA23" s="626"/>
      <c r="AB23" s="626"/>
      <c r="AC23" s="626"/>
      <c r="AD23" s="627" t="s">
        <v>236</v>
      </c>
      <c r="AE23" s="627"/>
      <c r="AF23" s="627"/>
      <c r="AG23" s="627"/>
      <c r="AH23" s="627"/>
      <c r="AI23" s="627"/>
      <c r="AJ23" s="627"/>
      <c r="AK23" s="627"/>
      <c r="AL23" s="628" t="s">
        <v>230</v>
      </c>
      <c r="AM23" s="629"/>
      <c r="AN23" s="629"/>
      <c r="AO23" s="630"/>
      <c r="AP23" s="620" t="s">
        <v>280</v>
      </c>
      <c r="AQ23" s="639"/>
      <c r="AR23" s="639"/>
      <c r="AS23" s="639"/>
      <c r="AT23" s="639"/>
      <c r="AU23" s="639"/>
      <c r="AV23" s="639"/>
      <c r="AW23" s="639"/>
      <c r="AX23" s="639"/>
      <c r="AY23" s="639"/>
      <c r="AZ23" s="639"/>
      <c r="BA23" s="639"/>
      <c r="BB23" s="639"/>
      <c r="BC23" s="639"/>
      <c r="BD23" s="639"/>
      <c r="BE23" s="639"/>
      <c r="BF23" s="640"/>
      <c r="BG23" s="623">
        <v>122003</v>
      </c>
      <c r="BH23" s="624"/>
      <c r="BI23" s="624"/>
      <c r="BJ23" s="624"/>
      <c r="BK23" s="624"/>
      <c r="BL23" s="624"/>
      <c r="BM23" s="624"/>
      <c r="BN23" s="625"/>
      <c r="BO23" s="626">
        <v>3.1</v>
      </c>
      <c r="BP23" s="626"/>
      <c r="BQ23" s="626"/>
      <c r="BR23" s="626"/>
      <c r="BS23" s="627" t="s">
        <v>230</v>
      </c>
      <c r="BT23" s="627"/>
      <c r="BU23" s="627"/>
      <c r="BV23" s="627"/>
      <c r="BW23" s="627"/>
      <c r="BX23" s="627"/>
      <c r="BY23" s="627"/>
      <c r="BZ23" s="627"/>
      <c r="CA23" s="627"/>
      <c r="CB23" s="631"/>
      <c r="CD23" s="605" t="s">
        <v>218</v>
      </c>
      <c r="CE23" s="606"/>
      <c r="CF23" s="606"/>
      <c r="CG23" s="606"/>
      <c r="CH23" s="606"/>
      <c r="CI23" s="606"/>
      <c r="CJ23" s="606"/>
      <c r="CK23" s="606"/>
      <c r="CL23" s="606"/>
      <c r="CM23" s="606"/>
      <c r="CN23" s="606"/>
      <c r="CO23" s="606"/>
      <c r="CP23" s="606"/>
      <c r="CQ23" s="607"/>
      <c r="CR23" s="605" t="s">
        <v>281</v>
      </c>
      <c r="CS23" s="606"/>
      <c r="CT23" s="606"/>
      <c r="CU23" s="606"/>
      <c r="CV23" s="606"/>
      <c r="CW23" s="606"/>
      <c r="CX23" s="606"/>
      <c r="CY23" s="607"/>
      <c r="CZ23" s="605" t="s">
        <v>282</v>
      </c>
      <c r="DA23" s="606"/>
      <c r="DB23" s="606"/>
      <c r="DC23" s="607"/>
      <c r="DD23" s="605" t="s">
        <v>283</v>
      </c>
      <c r="DE23" s="606"/>
      <c r="DF23" s="606"/>
      <c r="DG23" s="606"/>
      <c r="DH23" s="606"/>
      <c r="DI23" s="606"/>
      <c r="DJ23" s="606"/>
      <c r="DK23" s="607"/>
      <c r="DL23" s="650" t="s">
        <v>284</v>
      </c>
      <c r="DM23" s="651"/>
      <c r="DN23" s="651"/>
      <c r="DO23" s="651"/>
      <c r="DP23" s="651"/>
      <c r="DQ23" s="651"/>
      <c r="DR23" s="651"/>
      <c r="DS23" s="651"/>
      <c r="DT23" s="651"/>
      <c r="DU23" s="651"/>
      <c r="DV23" s="652"/>
      <c r="DW23" s="605" t="s">
        <v>285</v>
      </c>
      <c r="DX23" s="606"/>
      <c r="DY23" s="606"/>
      <c r="DZ23" s="606"/>
      <c r="EA23" s="606"/>
      <c r="EB23" s="606"/>
      <c r="EC23" s="607"/>
    </row>
    <row r="24" spans="2:133" ht="11.25" customHeight="1" x14ac:dyDescent="0.15">
      <c r="B24" s="620" t="s">
        <v>286</v>
      </c>
      <c r="C24" s="621"/>
      <c r="D24" s="621"/>
      <c r="E24" s="621"/>
      <c r="F24" s="621"/>
      <c r="G24" s="621"/>
      <c r="H24" s="621"/>
      <c r="I24" s="621"/>
      <c r="J24" s="621"/>
      <c r="K24" s="621"/>
      <c r="L24" s="621"/>
      <c r="M24" s="621"/>
      <c r="N24" s="621"/>
      <c r="O24" s="621"/>
      <c r="P24" s="621"/>
      <c r="Q24" s="622"/>
      <c r="R24" s="623" t="s">
        <v>236</v>
      </c>
      <c r="S24" s="624"/>
      <c r="T24" s="624"/>
      <c r="U24" s="624"/>
      <c r="V24" s="624"/>
      <c r="W24" s="624"/>
      <c r="X24" s="624"/>
      <c r="Y24" s="625"/>
      <c r="Z24" s="626" t="s">
        <v>230</v>
      </c>
      <c r="AA24" s="626"/>
      <c r="AB24" s="626"/>
      <c r="AC24" s="626"/>
      <c r="AD24" s="627" t="s">
        <v>230</v>
      </c>
      <c r="AE24" s="627"/>
      <c r="AF24" s="627"/>
      <c r="AG24" s="627"/>
      <c r="AH24" s="627"/>
      <c r="AI24" s="627"/>
      <c r="AJ24" s="627"/>
      <c r="AK24" s="627"/>
      <c r="AL24" s="628" t="s">
        <v>236</v>
      </c>
      <c r="AM24" s="629"/>
      <c r="AN24" s="629"/>
      <c r="AO24" s="630"/>
      <c r="AP24" s="620" t="s">
        <v>287</v>
      </c>
      <c r="AQ24" s="639"/>
      <c r="AR24" s="639"/>
      <c r="AS24" s="639"/>
      <c r="AT24" s="639"/>
      <c r="AU24" s="639"/>
      <c r="AV24" s="639"/>
      <c r="AW24" s="639"/>
      <c r="AX24" s="639"/>
      <c r="AY24" s="639"/>
      <c r="AZ24" s="639"/>
      <c r="BA24" s="639"/>
      <c r="BB24" s="639"/>
      <c r="BC24" s="639"/>
      <c r="BD24" s="639"/>
      <c r="BE24" s="639"/>
      <c r="BF24" s="640"/>
      <c r="BG24" s="623" t="s">
        <v>230</v>
      </c>
      <c r="BH24" s="624"/>
      <c r="BI24" s="624"/>
      <c r="BJ24" s="624"/>
      <c r="BK24" s="624"/>
      <c r="BL24" s="624"/>
      <c r="BM24" s="624"/>
      <c r="BN24" s="625"/>
      <c r="BO24" s="626" t="s">
        <v>230</v>
      </c>
      <c r="BP24" s="626"/>
      <c r="BQ24" s="626"/>
      <c r="BR24" s="626"/>
      <c r="BS24" s="627" t="s">
        <v>230</v>
      </c>
      <c r="BT24" s="627"/>
      <c r="BU24" s="627"/>
      <c r="BV24" s="627"/>
      <c r="BW24" s="627"/>
      <c r="BX24" s="627"/>
      <c r="BY24" s="627"/>
      <c r="BZ24" s="627"/>
      <c r="CA24" s="627"/>
      <c r="CB24" s="631"/>
      <c r="CD24" s="609" t="s">
        <v>288</v>
      </c>
      <c r="CE24" s="610"/>
      <c r="CF24" s="610"/>
      <c r="CG24" s="610"/>
      <c r="CH24" s="610"/>
      <c r="CI24" s="610"/>
      <c r="CJ24" s="610"/>
      <c r="CK24" s="610"/>
      <c r="CL24" s="610"/>
      <c r="CM24" s="610"/>
      <c r="CN24" s="610"/>
      <c r="CO24" s="610"/>
      <c r="CP24" s="610"/>
      <c r="CQ24" s="611"/>
      <c r="CR24" s="612">
        <v>11046641</v>
      </c>
      <c r="CS24" s="613"/>
      <c r="CT24" s="613"/>
      <c r="CU24" s="613"/>
      <c r="CV24" s="613"/>
      <c r="CW24" s="613"/>
      <c r="CX24" s="613"/>
      <c r="CY24" s="614"/>
      <c r="CZ24" s="617">
        <v>47.2</v>
      </c>
      <c r="DA24" s="618"/>
      <c r="DB24" s="618"/>
      <c r="DC24" s="634"/>
      <c r="DD24" s="658">
        <v>7205844</v>
      </c>
      <c r="DE24" s="613"/>
      <c r="DF24" s="613"/>
      <c r="DG24" s="613"/>
      <c r="DH24" s="613"/>
      <c r="DI24" s="613"/>
      <c r="DJ24" s="613"/>
      <c r="DK24" s="614"/>
      <c r="DL24" s="658">
        <v>7102134</v>
      </c>
      <c r="DM24" s="613"/>
      <c r="DN24" s="613"/>
      <c r="DO24" s="613"/>
      <c r="DP24" s="613"/>
      <c r="DQ24" s="613"/>
      <c r="DR24" s="613"/>
      <c r="DS24" s="613"/>
      <c r="DT24" s="613"/>
      <c r="DU24" s="613"/>
      <c r="DV24" s="614"/>
      <c r="DW24" s="617">
        <v>58.2</v>
      </c>
      <c r="DX24" s="618"/>
      <c r="DY24" s="618"/>
      <c r="DZ24" s="618"/>
      <c r="EA24" s="618"/>
      <c r="EB24" s="618"/>
      <c r="EC24" s="619"/>
    </row>
    <row r="25" spans="2:133" ht="11.25" customHeight="1" x14ac:dyDescent="0.15">
      <c r="B25" s="620" t="s">
        <v>289</v>
      </c>
      <c r="C25" s="621"/>
      <c r="D25" s="621"/>
      <c r="E25" s="621"/>
      <c r="F25" s="621"/>
      <c r="G25" s="621"/>
      <c r="H25" s="621"/>
      <c r="I25" s="621"/>
      <c r="J25" s="621"/>
      <c r="K25" s="621"/>
      <c r="L25" s="621"/>
      <c r="M25" s="621"/>
      <c r="N25" s="621"/>
      <c r="O25" s="621"/>
      <c r="P25" s="621"/>
      <c r="Q25" s="622"/>
      <c r="R25" s="623">
        <v>12986747</v>
      </c>
      <c r="S25" s="624"/>
      <c r="T25" s="624"/>
      <c r="U25" s="624"/>
      <c r="V25" s="624"/>
      <c r="W25" s="624"/>
      <c r="X25" s="624"/>
      <c r="Y25" s="625"/>
      <c r="Z25" s="626">
        <v>54.3</v>
      </c>
      <c r="AA25" s="626"/>
      <c r="AB25" s="626"/>
      <c r="AC25" s="626"/>
      <c r="AD25" s="627">
        <v>12032724</v>
      </c>
      <c r="AE25" s="627"/>
      <c r="AF25" s="627"/>
      <c r="AG25" s="627"/>
      <c r="AH25" s="627"/>
      <c r="AI25" s="627"/>
      <c r="AJ25" s="627"/>
      <c r="AK25" s="627"/>
      <c r="AL25" s="628">
        <v>99.9</v>
      </c>
      <c r="AM25" s="629"/>
      <c r="AN25" s="629"/>
      <c r="AO25" s="630"/>
      <c r="AP25" s="620" t="s">
        <v>290</v>
      </c>
      <c r="AQ25" s="639"/>
      <c r="AR25" s="639"/>
      <c r="AS25" s="639"/>
      <c r="AT25" s="639"/>
      <c r="AU25" s="639"/>
      <c r="AV25" s="639"/>
      <c r="AW25" s="639"/>
      <c r="AX25" s="639"/>
      <c r="AY25" s="639"/>
      <c r="AZ25" s="639"/>
      <c r="BA25" s="639"/>
      <c r="BB25" s="639"/>
      <c r="BC25" s="639"/>
      <c r="BD25" s="639"/>
      <c r="BE25" s="639"/>
      <c r="BF25" s="640"/>
      <c r="BG25" s="623" t="s">
        <v>230</v>
      </c>
      <c r="BH25" s="624"/>
      <c r="BI25" s="624"/>
      <c r="BJ25" s="624"/>
      <c r="BK25" s="624"/>
      <c r="BL25" s="624"/>
      <c r="BM25" s="624"/>
      <c r="BN25" s="625"/>
      <c r="BO25" s="626" t="s">
        <v>230</v>
      </c>
      <c r="BP25" s="626"/>
      <c r="BQ25" s="626"/>
      <c r="BR25" s="626"/>
      <c r="BS25" s="627" t="s">
        <v>230</v>
      </c>
      <c r="BT25" s="627"/>
      <c r="BU25" s="627"/>
      <c r="BV25" s="627"/>
      <c r="BW25" s="627"/>
      <c r="BX25" s="627"/>
      <c r="BY25" s="627"/>
      <c r="BZ25" s="627"/>
      <c r="CA25" s="627"/>
      <c r="CB25" s="631"/>
      <c r="CD25" s="620" t="s">
        <v>291</v>
      </c>
      <c r="CE25" s="621"/>
      <c r="CF25" s="621"/>
      <c r="CG25" s="621"/>
      <c r="CH25" s="621"/>
      <c r="CI25" s="621"/>
      <c r="CJ25" s="621"/>
      <c r="CK25" s="621"/>
      <c r="CL25" s="621"/>
      <c r="CM25" s="621"/>
      <c r="CN25" s="621"/>
      <c r="CO25" s="621"/>
      <c r="CP25" s="621"/>
      <c r="CQ25" s="622"/>
      <c r="CR25" s="623">
        <v>3458482</v>
      </c>
      <c r="CS25" s="655"/>
      <c r="CT25" s="655"/>
      <c r="CU25" s="655"/>
      <c r="CV25" s="655"/>
      <c r="CW25" s="655"/>
      <c r="CX25" s="655"/>
      <c r="CY25" s="656"/>
      <c r="CZ25" s="628">
        <v>14.8</v>
      </c>
      <c r="DA25" s="653"/>
      <c r="DB25" s="653"/>
      <c r="DC25" s="657"/>
      <c r="DD25" s="632">
        <v>3220589</v>
      </c>
      <c r="DE25" s="655"/>
      <c r="DF25" s="655"/>
      <c r="DG25" s="655"/>
      <c r="DH25" s="655"/>
      <c r="DI25" s="655"/>
      <c r="DJ25" s="655"/>
      <c r="DK25" s="656"/>
      <c r="DL25" s="632">
        <v>3141909</v>
      </c>
      <c r="DM25" s="655"/>
      <c r="DN25" s="655"/>
      <c r="DO25" s="655"/>
      <c r="DP25" s="655"/>
      <c r="DQ25" s="655"/>
      <c r="DR25" s="655"/>
      <c r="DS25" s="655"/>
      <c r="DT25" s="655"/>
      <c r="DU25" s="655"/>
      <c r="DV25" s="656"/>
      <c r="DW25" s="628">
        <v>25.8</v>
      </c>
      <c r="DX25" s="653"/>
      <c r="DY25" s="653"/>
      <c r="DZ25" s="653"/>
      <c r="EA25" s="653"/>
      <c r="EB25" s="653"/>
      <c r="EC25" s="654"/>
    </row>
    <row r="26" spans="2:133" ht="11.25" customHeight="1" x14ac:dyDescent="0.15">
      <c r="B26" s="620" t="s">
        <v>292</v>
      </c>
      <c r="C26" s="621"/>
      <c r="D26" s="621"/>
      <c r="E26" s="621"/>
      <c r="F26" s="621"/>
      <c r="G26" s="621"/>
      <c r="H26" s="621"/>
      <c r="I26" s="621"/>
      <c r="J26" s="621"/>
      <c r="K26" s="621"/>
      <c r="L26" s="621"/>
      <c r="M26" s="621"/>
      <c r="N26" s="621"/>
      <c r="O26" s="621"/>
      <c r="P26" s="621"/>
      <c r="Q26" s="622"/>
      <c r="R26" s="623">
        <v>3847</v>
      </c>
      <c r="S26" s="624"/>
      <c r="T26" s="624"/>
      <c r="U26" s="624"/>
      <c r="V26" s="624"/>
      <c r="W26" s="624"/>
      <c r="X26" s="624"/>
      <c r="Y26" s="625"/>
      <c r="Z26" s="626">
        <v>0</v>
      </c>
      <c r="AA26" s="626"/>
      <c r="AB26" s="626"/>
      <c r="AC26" s="626"/>
      <c r="AD26" s="627">
        <v>3847</v>
      </c>
      <c r="AE26" s="627"/>
      <c r="AF26" s="627"/>
      <c r="AG26" s="627"/>
      <c r="AH26" s="627"/>
      <c r="AI26" s="627"/>
      <c r="AJ26" s="627"/>
      <c r="AK26" s="627"/>
      <c r="AL26" s="628">
        <v>0</v>
      </c>
      <c r="AM26" s="629"/>
      <c r="AN26" s="629"/>
      <c r="AO26" s="630"/>
      <c r="AP26" s="620" t="s">
        <v>293</v>
      </c>
      <c r="AQ26" s="639"/>
      <c r="AR26" s="639"/>
      <c r="AS26" s="639"/>
      <c r="AT26" s="639"/>
      <c r="AU26" s="639"/>
      <c r="AV26" s="639"/>
      <c r="AW26" s="639"/>
      <c r="AX26" s="639"/>
      <c r="AY26" s="639"/>
      <c r="AZ26" s="639"/>
      <c r="BA26" s="639"/>
      <c r="BB26" s="639"/>
      <c r="BC26" s="639"/>
      <c r="BD26" s="639"/>
      <c r="BE26" s="639"/>
      <c r="BF26" s="640"/>
      <c r="BG26" s="623" t="s">
        <v>230</v>
      </c>
      <c r="BH26" s="624"/>
      <c r="BI26" s="624"/>
      <c r="BJ26" s="624"/>
      <c r="BK26" s="624"/>
      <c r="BL26" s="624"/>
      <c r="BM26" s="624"/>
      <c r="BN26" s="625"/>
      <c r="BO26" s="626" t="s">
        <v>236</v>
      </c>
      <c r="BP26" s="626"/>
      <c r="BQ26" s="626"/>
      <c r="BR26" s="626"/>
      <c r="BS26" s="627" t="s">
        <v>230</v>
      </c>
      <c r="BT26" s="627"/>
      <c r="BU26" s="627"/>
      <c r="BV26" s="627"/>
      <c r="BW26" s="627"/>
      <c r="BX26" s="627"/>
      <c r="BY26" s="627"/>
      <c r="BZ26" s="627"/>
      <c r="CA26" s="627"/>
      <c r="CB26" s="631"/>
      <c r="CD26" s="620" t="s">
        <v>294</v>
      </c>
      <c r="CE26" s="621"/>
      <c r="CF26" s="621"/>
      <c r="CG26" s="621"/>
      <c r="CH26" s="621"/>
      <c r="CI26" s="621"/>
      <c r="CJ26" s="621"/>
      <c r="CK26" s="621"/>
      <c r="CL26" s="621"/>
      <c r="CM26" s="621"/>
      <c r="CN26" s="621"/>
      <c r="CO26" s="621"/>
      <c r="CP26" s="621"/>
      <c r="CQ26" s="622"/>
      <c r="CR26" s="623">
        <v>2136354</v>
      </c>
      <c r="CS26" s="624"/>
      <c r="CT26" s="624"/>
      <c r="CU26" s="624"/>
      <c r="CV26" s="624"/>
      <c r="CW26" s="624"/>
      <c r="CX26" s="624"/>
      <c r="CY26" s="625"/>
      <c r="CZ26" s="628">
        <v>9.1</v>
      </c>
      <c r="DA26" s="653"/>
      <c r="DB26" s="653"/>
      <c r="DC26" s="657"/>
      <c r="DD26" s="632">
        <v>2038759</v>
      </c>
      <c r="DE26" s="624"/>
      <c r="DF26" s="624"/>
      <c r="DG26" s="624"/>
      <c r="DH26" s="624"/>
      <c r="DI26" s="624"/>
      <c r="DJ26" s="624"/>
      <c r="DK26" s="625"/>
      <c r="DL26" s="632" t="s">
        <v>230</v>
      </c>
      <c r="DM26" s="624"/>
      <c r="DN26" s="624"/>
      <c r="DO26" s="624"/>
      <c r="DP26" s="624"/>
      <c r="DQ26" s="624"/>
      <c r="DR26" s="624"/>
      <c r="DS26" s="624"/>
      <c r="DT26" s="624"/>
      <c r="DU26" s="624"/>
      <c r="DV26" s="625"/>
      <c r="DW26" s="628" t="s">
        <v>230</v>
      </c>
      <c r="DX26" s="653"/>
      <c r="DY26" s="653"/>
      <c r="DZ26" s="653"/>
      <c r="EA26" s="653"/>
      <c r="EB26" s="653"/>
      <c r="EC26" s="654"/>
    </row>
    <row r="27" spans="2:133" ht="11.25" customHeight="1" x14ac:dyDescent="0.15">
      <c r="B27" s="620" t="s">
        <v>295</v>
      </c>
      <c r="C27" s="621"/>
      <c r="D27" s="621"/>
      <c r="E27" s="621"/>
      <c r="F27" s="621"/>
      <c r="G27" s="621"/>
      <c r="H27" s="621"/>
      <c r="I27" s="621"/>
      <c r="J27" s="621"/>
      <c r="K27" s="621"/>
      <c r="L27" s="621"/>
      <c r="M27" s="621"/>
      <c r="N27" s="621"/>
      <c r="O27" s="621"/>
      <c r="P27" s="621"/>
      <c r="Q27" s="622"/>
      <c r="R27" s="623">
        <v>49738</v>
      </c>
      <c r="S27" s="624"/>
      <c r="T27" s="624"/>
      <c r="U27" s="624"/>
      <c r="V27" s="624"/>
      <c r="W27" s="624"/>
      <c r="X27" s="624"/>
      <c r="Y27" s="625"/>
      <c r="Z27" s="626">
        <v>0.2</v>
      </c>
      <c r="AA27" s="626"/>
      <c r="AB27" s="626"/>
      <c r="AC27" s="626"/>
      <c r="AD27" s="627" t="s">
        <v>230</v>
      </c>
      <c r="AE27" s="627"/>
      <c r="AF27" s="627"/>
      <c r="AG27" s="627"/>
      <c r="AH27" s="627"/>
      <c r="AI27" s="627"/>
      <c r="AJ27" s="627"/>
      <c r="AK27" s="627"/>
      <c r="AL27" s="628" t="s">
        <v>230</v>
      </c>
      <c r="AM27" s="629"/>
      <c r="AN27" s="629"/>
      <c r="AO27" s="630"/>
      <c r="AP27" s="620" t="s">
        <v>296</v>
      </c>
      <c r="AQ27" s="621"/>
      <c r="AR27" s="621"/>
      <c r="AS27" s="621"/>
      <c r="AT27" s="621"/>
      <c r="AU27" s="621"/>
      <c r="AV27" s="621"/>
      <c r="AW27" s="621"/>
      <c r="AX27" s="621"/>
      <c r="AY27" s="621"/>
      <c r="AZ27" s="621"/>
      <c r="BA27" s="621"/>
      <c r="BB27" s="621"/>
      <c r="BC27" s="621"/>
      <c r="BD27" s="621"/>
      <c r="BE27" s="621"/>
      <c r="BF27" s="622"/>
      <c r="BG27" s="623">
        <v>3946367</v>
      </c>
      <c r="BH27" s="624"/>
      <c r="BI27" s="624"/>
      <c r="BJ27" s="624"/>
      <c r="BK27" s="624"/>
      <c r="BL27" s="624"/>
      <c r="BM27" s="624"/>
      <c r="BN27" s="625"/>
      <c r="BO27" s="626">
        <v>100</v>
      </c>
      <c r="BP27" s="626"/>
      <c r="BQ27" s="626"/>
      <c r="BR27" s="626"/>
      <c r="BS27" s="627">
        <v>30403</v>
      </c>
      <c r="BT27" s="627"/>
      <c r="BU27" s="627"/>
      <c r="BV27" s="627"/>
      <c r="BW27" s="627"/>
      <c r="BX27" s="627"/>
      <c r="BY27" s="627"/>
      <c r="BZ27" s="627"/>
      <c r="CA27" s="627"/>
      <c r="CB27" s="631"/>
      <c r="CD27" s="620" t="s">
        <v>297</v>
      </c>
      <c r="CE27" s="621"/>
      <c r="CF27" s="621"/>
      <c r="CG27" s="621"/>
      <c r="CH27" s="621"/>
      <c r="CI27" s="621"/>
      <c r="CJ27" s="621"/>
      <c r="CK27" s="621"/>
      <c r="CL27" s="621"/>
      <c r="CM27" s="621"/>
      <c r="CN27" s="621"/>
      <c r="CO27" s="621"/>
      <c r="CP27" s="621"/>
      <c r="CQ27" s="622"/>
      <c r="CR27" s="623">
        <v>4736233</v>
      </c>
      <c r="CS27" s="655"/>
      <c r="CT27" s="655"/>
      <c r="CU27" s="655"/>
      <c r="CV27" s="655"/>
      <c r="CW27" s="655"/>
      <c r="CX27" s="655"/>
      <c r="CY27" s="656"/>
      <c r="CZ27" s="628">
        <v>20.2</v>
      </c>
      <c r="DA27" s="653"/>
      <c r="DB27" s="653"/>
      <c r="DC27" s="657"/>
      <c r="DD27" s="632">
        <v>1177634</v>
      </c>
      <c r="DE27" s="655"/>
      <c r="DF27" s="655"/>
      <c r="DG27" s="655"/>
      <c r="DH27" s="655"/>
      <c r="DI27" s="655"/>
      <c r="DJ27" s="655"/>
      <c r="DK27" s="656"/>
      <c r="DL27" s="632">
        <v>1152604</v>
      </c>
      <c r="DM27" s="655"/>
      <c r="DN27" s="655"/>
      <c r="DO27" s="655"/>
      <c r="DP27" s="655"/>
      <c r="DQ27" s="655"/>
      <c r="DR27" s="655"/>
      <c r="DS27" s="655"/>
      <c r="DT27" s="655"/>
      <c r="DU27" s="655"/>
      <c r="DV27" s="656"/>
      <c r="DW27" s="628">
        <v>9.5</v>
      </c>
      <c r="DX27" s="653"/>
      <c r="DY27" s="653"/>
      <c r="DZ27" s="653"/>
      <c r="EA27" s="653"/>
      <c r="EB27" s="653"/>
      <c r="EC27" s="654"/>
    </row>
    <row r="28" spans="2:133" ht="11.25" customHeight="1" x14ac:dyDescent="0.15">
      <c r="B28" s="620" t="s">
        <v>298</v>
      </c>
      <c r="C28" s="621"/>
      <c r="D28" s="621"/>
      <c r="E28" s="621"/>
      <c r="F28" s="621"/>
      <c r="G28" s="621"/>
      <c r="H28" s="621"/>
      <c r="I28" s="621"/>
      <c r="J28" s="621"/>
      <c r="K28" s="621"/>
      <c r="L28" s="621"/>
      <c r="M28" s="621"/>
      <c r="N28" s="621"/>
      <c r="O28" s="621"/>
      <c r="P28" s="621"/>
      <c r="Q28" s="622"/>
      <c r="R28" s="623">
        <v>239577</v>
      </c>
      <c r="S28" s="624"/>
      <c r="T28" s="624"/>
      <c r="U28" s="624"/>
      <c r="V28" s="624"/>
      <c r="W28" s="624"/>
      <c r="X28" s="624"/>
      <c r="Y28" s="625"/>
      <c r="Z28" s="626">
        <v>1</v>
      </c>
      <c r="AA28" s="626"/>
      <c r="AB28" s="626"/>
      <c r="AC28" s="626"/>
      <c r="AD28" s="627">
        <v>6207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299</v>
      </c>
      <c r="CE28" s="621"/>
      <c r="CF28" s="621"/>
      <c r="CG28" s="621"/>
      <c r="CH28" s="621"/>
      <c r="CI28" s="621"/>
      <c r="CJ28" s="621"/>
      <c r="CK28" s="621"/>
      <c r="CL28" s="621"/>
      <c r="CM28" s="621"/>
      <c r="CN28" s="621"/>
      <c r="CO28" s="621"/>
      <c r="CP28" s="621"/>
      <c r="CQ28" s="622"/>
      <c r="CR28" s="623">
        <v>2851926</v>
      </c>
      <c r="CS28" s="624"/>
      <c r="CT28" s="624"/>
      <c r="CU28" s="624"/>
      <c r="CV28" s="624"/>
      <c r="CW28" s="624"/>
      <c r="CX28" s="624"/>
      <c r="CY28" s="625"/>
      <c r="CZ28" s="628">
        <v>12.2</v>
      </c>
      <c r="DA28" s="653"/>
      <c r="DB28" s="653"/>
      <c r="DC28" s="657"/>
      <c r="DD28" s="632">
        <v>2807621</v>
      </c>
      <c r="DE28" s="624"/>
      <c r="DF28" s="624"/>
      <c r="DG28" s="624"/>
      <c r="DH28" s="624"/>
      <c r="DI28" s="624"/>
      <c r="DJ28" s="624"/>
      <c r="DK28" s="625"/>
      <c r="DL28" s="632">
        <v>2807621</v>
      </c>
      <c r="DM28" s="624"/>
      <c r="DN28" s="624"/>
      <c r="DO28" s="624"/>
      <c r="DP28" s="624"/>
      <c r="DQ28" s="624"/>
      <c r="DR28" s="624"/>
      <c r="DS28" s="624"/>
      <c r="DT28" s="624"/>
      <c r="DU28" s="624"/>
      <c r="DV28" s="625"/>
      <c r="DW28" s="628">
        <v>23</v>
      </c>
      <c r="DX28" s="653"/>
      <c r="DY28" s="653"/>
      <c r="DZ28" s="653"/>
      <c r="EA28" s="653"/>
      <c r="EB28" s="653"/>
      <c r="EC28" s="654"/>
    </row>
    <row r="29" spans="2:133" ht="11.25" customHeight="1" x14ac:dyDescent="0.15">
      <c r="B29" s="620" t="s">
        <v>300</v>
      </c>
      <c r="C29" s="621"/>
      <c r="D29" s="621"/>
      <c r="E29" s="621"/>
      <c r="F29" s="621"/>
      <c r="G29" s="621"/>
      <c r="H29" s="621"/>
      <c r="I29" s="621"/>
      <c r="J29" s="621"/>
      <c r="K29" s="621"/>
      <c r="L29" s="621"/>
      <c r="M29" s="621"/>
      <c r="N29" s="621"/>
      <c r="O29" s="621"/>
      <c r="P29" s="621"/>
      <c r="Q29" s="622"/>
      <c r="R29" s="623">
        <v>64125</v>
      </c>
      <c r="S29" s="624"/>
      <c r="T29" s="624"/>
      <c r="U29" s="624"/>
      <c r="V29" s="624"/>
      <c r="W29" s="624"/>
      <c r="X29" s="624"/>
      <c r="Y29" s="625"/>
      <c r="Z29" s="626">
        <v>0.3</v>
      </c>
      <c r="AA29" s="626"/>
      <c r="AB29" s="626"/>
      <c r="AC29" s="626"/>
      <c r="AD29" s="627" t="s">
        <v>230</v>
      </c>
      <c r="AE29" s="627"/>
      <c r="AF29" s="627"/>
      <c r="AG29" s="627"/>
      <c r="AH29" s="627"/>
      <c r="AI29" s="627"/>
      <c r="AJ29" s="627"/>
      <c r="AK29" s="627"/>
      <c r="AL29" s="628" t="s">
        <v>230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301</v>
      </c>
      <c r="CE29" s="660"/>
      <c r="CF29" s="620" t="s">
        <v>302</v>
      </c>
      <c r="CG29" s="621"/>
      <c r="CH29" s="621"/>
      <c r="CI29" s="621"/>
      <c r="CJ29" s="621"/>
      <c r="CK29" s="621"/>
      <c r="CL29" s="621"/>
      <c r="CM29" s="621"/>
      <c r="CN29" s="621"/>
      <c r="CO29" s="621"/>
      <c r="CP29" s="621"/>
      <c r="CQ29" s="622"/>
      <c r="CR29" s="623">
        <v>2851926</v>
      </c>
      <c r="CS29" s="655"/>
      <c r="CT29" s="655"/>
      <c r="CU29" s="655"/>
      <c r="CV29" s="655"/>
      <c r="CW29" s="655"/>
      <c r="CX29" s="655"/>
      <c r="CY29" s="656"/>
      <c r="CZ29" s="628">
        <v>12.2</v>
      </c>
      <c r="DA29" s="653"/>
      <c r="DB29" s="653"/>
      <c r="DC29" s="657"/>
      <c r="DD29" s="632">
        <v>2807621</v>
      </c>
      <c r="DE29" s="655"/>
      <c r="DF29" s="655"/>
      <c r="DG29" s="655"/>
      <c r="DH29" s="655"/>
      <c r="DI29" s="655"/>
      <c r="DJ29" s="655"/>
      <c r="DK29" s="656"/>
      <c r="DL29" s="632">
        <v>2807621</v>
      </c>
      <c r="DM29" s="655"/>
      <c r="DN29" s="655"/>
      <c r="DO29" s="655"/>
      <c r="DP29" s="655"/>
      <c r="DQ29" s="655"/>
      <c r="DR29" s="655"/>
      <c r="DS29" s="655"/>
      <c r="DT29" s="655"/>
      <c r="DU29" s="655"/>
      <c r="DV29" s="656"/>
      <c r="DW29" s="628">
        <v>23</v>
      </c>
      <c r="DX29" s="653"/>
      <c r="DY29" s="653"/>
      <c r="DZ29" s="653"/>
      <c r="EA29" s="653"/>
      <c r="EB29" s="653"/>
      <c r="EC29" s="654"/>
    </row>
    <row r="30" spans="2:133" ht="11.25" customHeight="1" x14ac:dyDescent="0.15">
      <c r="B30" s="620" t="s">
        <v>303</v>
      </c>
      <c r="C30" s="621"/>
      <c r="D30" s="621"/>
      <c r="E30" s="621"/>
      <c r="F30" s="621"/>
      <c r="G30" s="621"/>
      <c r="H30" s="621"/>
      <c r="I30" s="621"/>
      <c r="J30" s="621"/>
      <c r="K30" s="621"/>
      <c r="L30" s="621"/>
      <c r="M30" s="621"/>
      <c r="N30" s="621"/>
      <c r="O30" s="621"/>
      <c r="P30" s="621"/>
      <c r="Q30" s="622"/>
      <c r="R30" s="623">
        <v>4232597</v>
      </c>
      <c r="S30" s="624"/>
      <c r="T30" s="624"/>
      <c r="U30" s="624"/>
      <c r="V30" s="624"/>
      <c r="W30" s="624"/>
      <c r="X30" s="624"/>
      <c r="Y30" s="625"/>
      <c r="Z30" s="626">
        <v>17.7</v>
      </c>
      <c r="AA30" s="626"/>
      <c r="AB30" s="626"/>
      <c r="AC30" s="626"/>
      <c r="AD30" s="627" t="s">
        <v>230</v>
      </c>
      <c r="AE30" s="627"/>
      <c r="AF30" s="627"/>
      <c r="AG30" s="627"/>
      <c r="AH30" s="627"/>
      <c r="AI30" s="627"/>
      <c r="AJ30" s="627"/>
      <c r="AK30" s="627"/>
      <c r="AL30" s="628" t="s">
        <v>230</v>
      </c>
      <c r="AM30" s="629"/>
      <c r="AN30" s="629"/>
      <c r="AO30" s="630"/>
      <c r="AP30" s="605" t="s">
        <v>218</v>
      </c>
      <c r="AQ30" s="606"/>
      <c r="AR30" s="606"/>
      <c r="AS30" s="606"/>
      <c r="AT30" s="606"/>
      <c r="AU30" s="606"/>
      <c r="AV30" s="606"/>
      <c r="AW30" s="606"/>
      <c r="AX30" s="606"/>
      <c r="AY30" s="606"/>
      <c r="AZ30" s="606"/>
      <c r="BA30" s="606"/>
      <c r="BB30" s="606"/>
      <c r="BC30" s="606"/>
      <c r="BD30" s="606"/>
      <c r="BE30" s="606"/>
      <c r="BF30" s="607"/>
      <c r="BG30" s="605" t="s">
        <v>304</v>
      </c>
      <c r="BH30" s="665"/>
      <c r="BI30" s="665"/>
      <c r="BJ30" s="665"/>
      <c r="BK30" s="665"/>
      <c r="BL30" s="665"/>
      <c r="BM30" s="665"/>
      <c r="BN30" s="665"/>
      <c r="BO30" s="665"/>
      <c r="BP30" s="665"/>
      <c r="BQ30" s="666"/>
      <c r="BR30" s="605" t="s">
        <v>305</v>
      </c>
      <c r="BS30" s="665"/>
      <c r="BT30" s="665"/>
      <c r="BU30" s="665"/>
      <c r="BV30" s="665"/>
      <c r="BW30" s="665"/>
      <c r="BX30" s="665"/>
      <c r="BY30" s="665"/>
      <c r="BZ30" s="665"/>
      <c r="CA30" s="665"/>
      <c r="CB30" s="666"/>
      <c r="CD30" s="661"/>
      <c r="CE30" s="662"/>
      <c r="CF30" s="620" t="s">
        <v>306</v>
      </c>
      <c r="CG30" s="621"/>
      <c r="CH30" s="621"/>
      <c r="CI30" s="621"/>
      <c r="CJ30" s="621"/>
      <c r="CK30" s="621"/>
      <c r="CL30" s="621"/>
      <c r="CM30" s="621"/>
      <c r="CN30" s="621"/>
      <c r="CO30" s="621"/>
      <c r="CP30" s="621"/>
      <c r="CQ30" s="622"/>
      <c r="CR30" s="623">
        <v>2786331</v>
      </c>
      <c r="CS30" s="624"/>
      <c r="CT30" s="624"/>
      <c r="CU30" s="624"/>
      <c r="CV30" s="624"/>
      <c r="CW30" s="624"/>
      <c r="CX30" s="624"/>
      <c r="CY30" s="625"/>
      <c r="CZ30" s="628">
        <v>11.9</v>
      </c>
      <c r="DA30" s="653"/>
      <c r="DB30" s="653"/>
      <c r="DC30" s="657"/>
      <c r="DD30" s="632">
        <v>2742026</v>
      </c>
      <c r="DE30" s="624"/>
      <c r="DF30" s="624"/>
      <c r="DG30" s="624"/>
      <c r="DH30" s="624"/>
      <c r="DI30" s="624"/>
      <c r="DJ30" s="624"/>
      <c r="DK30" s="625"/>
      <c r="DL30" s="632">
        <v>2742026</v>
      </c>
      <c r="DM30" s="624"/>
      <c r="DN30" s="624"/>
      <c r="DO30" s="624"/>
      <c r="DP30" s="624"/>
      <c r="DQ30" s="624"/>
      <c r="DR30" s="624"/>
      <c r="DS30" s="624"/>
      <c r="DT30" s="624"/>
      <c r="DU30" s="624"/>
      <c r="DV30" s="625"/>
      <c r="DW30" s="628">
        <v>22.5</v>
      </c>
      <c r="DX30" s="653"/>
      <c r="DY30" s="653"/>
      <c r="DZ30" s="653"/>
      <c r="EA30" s="653"/>
      <c r="EB30" s="653"/>
      <c r="EC30" s="654"/>
    </row>
    <row r="31" spans="2:133" ht="11.25" customHeight="1" x14ac:dyDescent="0.15">
      <c r="B31" s="636" t="s">
        <v>307</v>
      </c>
      <c r="C31" s="637"/>
      <c r="D31" s="637"/>
      <c r="E31" s="637"/>
      <c r="F31" s="637"/>
      <c r="G31" s="637"/>
      <c r="H31" s="637"/>
      <c r="I31" s="637"/>
      <c r="J31" s="637"/>
      <c r="K31" s="637"/>
      <c r="L31" s="637"/>
      <c r="M31" s="637"/>
      <c r="N31" s="637"/>
      <c r="O31" s="637"/>
      <c r="P31" s="637"/>
      <c r="Q31" s="638"/>
      <c r="R31" s="623" t="s">
        <v>230</v>
      </c>
      <c r="S31" s="624"/>
      <c r="T31" s="624"/>
      <c r="U31" s="624"/>
      <c r="V31" s="624"/>
      <c r="W31" s="624"/>
      <c r="X31" s="624"/>
      <c r="Y31" s="625"/>
      <c r="Z31" s="626" t="s">
        <v>230</v>
      </c>
      <c r="AA31" s="626"/>
      <c r="AB31" s="626"/>
      <c r="AC31" s="626"/>
      <c r="AD31" s="627" t="s">
        <v>230</v>
      </c>
      <c r="AE31" s="627"/>
      <c r="AF31" s="627"/>
      <c r="AG31" s="627"/>
      <c r="AH31" s="627"/>
      <c r="AI31" s="627"/>
      <c r="AJ31" s="627"/>
      <c r="AK31" s="627"/>
      <c r="AL31" s="628" t="s">
        <v>230</v>
      </c>
      <c r="AM31" s="629"/>
      <c r="AN31" s="629"/>
      <c r="AO31" s="630"/>
      <c r="AP31" s="669" t="s">
        <v>308</v>
      </c>
      <c r="AQ31" s="670"/>
      <c r="AR31" s="670"/>
      <c r="AS31" s="670"/>
      <c r="AT31" s="675" t="s">
        <v>309</v>
      </c>
      <c r="AU31" s="156"/>
      <c r="AV31" s="156"/>
      <c r="AW31" s="156"/>
      <c r="AX31" s="609" t="s">
        <v>183</v>
      </c>
      <c r="AY31" s="610"/>
      <c r="AZ31" s="610"/>
      <c r="BA31" s="610"/>
      <c r="BB31" s="610"/>
      <c r="BC31" s="610"/>
      <c r="BD31" s="610"/>
      <c r="BE31" s="610"/>
      <c r="BF31" s="611"/>
      <c r="BG31" s="679">
        <v>99.1</v>
      </c>
      <c r="BH31" s="667"/>
      <c r="BI31" s="667"/>
      <c r="BJ31" s="667"/>
      <c r="BK31" s="667"/>
      <c r="BL31" s="667"/>
      <c r="BM31" s="618">
        <v>96.4</v>
      </c>
      <c r="BN31" s="667"/>
      <c r="BO31" s="667"/>
      <c r="BP31" s="667"/>
      <c r="BQ31" s="668"/>
      <c r="BR31" s="679">
        <v>99.1</v>
      </c>
      <c r="BS31" s="667"/>
      <c r="BT31" s="667"/>
      <c r="BU31" s="667"/>
      <c r="BV31" s="667"/>
      <c r="BW31" s="667"/>
      <c r="BX31" s="618">
        <v>95.8</v>
      </c>
      <c r="BY31" s="667"/>
      <c r="BZ31" s="667"/>
      <c r="CA31" s="667"/>
      <c r="CB31" s="668"/>
      <c r="CD31" s="661"/>
      <c r="CE31" s="662"/>
      <c r="CF31" s="620" t="s">
        <v>310</v>
      </c>
      <c r="CG31" s="621"/>
      <c r="CH31" s="621"/>
      <c r="CI31" s="621"/>
      <c r="CJ31" s="621"/>
      <c r="CK31" s="621"/>
      <c r="CL31" s="621"/>
      <c r="CM31" s="621"/>
      <c r="CN31" s="621"/>
      <c r="CO31" s="621"/>
      <c r="CP31" s="621"/>
      <c r="CQ31" s="622"/>
      <c r="CR31" s="623">
        <v>65595</v>
      </c>
      <c r="CS31" s="655"/>
      <c r="CT31" s="655"/>
      <c r="CU31" s="655"/>
      <c r="CV31" s="655"/>
      <c r="CW31" s="655"/>
      <c r="CX31" s="655"/>
      <c r="CY31" s="656"/>
      <c r="CZ31" s="628">
        <v>0.3</v>
      </c>
      <c r="DA31" s="653"/>
      <c r="DB31" s="653"/>
      <c r="DC31" s="657"/>
      <c r="DD31" s="632">
        <v>65595</v>
      </c>
      <c r="DE31" s="655"/>
      <c r="DF31" s="655"/>
      <c r="DG31" s="655"/>
      <c r="DH31" s="655"/>
      <c r="DI31" s="655"/>
      <c r="DJ31" s="655"/>
      <c r="DK31" s="656"/>
      <c r="DL31" s="632">
        <v>65595</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311</v>
      </c>
      <c r="C32" s="621"/>
      <c r="D32" s="621"/>
      <c r="E32" s="621"/>
      <c r="F32" s="621"/>
      <c r="G32" s="621"/>
      <c r="H32" s="621"/>
      <c r="I32" s="621"/>
      <c r="J32" s="621"/>
      <c r="K32" s="621"/>
      <c r="L32" s="621"/>
      <c r="M32" s="621"/>
      <c r="N32" s="621"/>
      <c r="O32" s="621"/>
      <c r="P32" s="621"/>
      <c r="Q32" s="622"/>
      <c r="R32" s="623">
        <v>2616228</v>
      </c>
      <c r="S32" s="624"/>
      <c r="T32" s="624"/>
      <c r="U32" s="624"/>
      <c r="V32" s="624"/>
      <c r="W32" s="624"/>
      <c r="X32" s="624"/>
      <c r="Y32" s="625"/>
      <c r="Z32" s="626">
        <v>10.9</v>
      </c>
      <c r="AA32" s="626"/>
      <c r="AB32" s="626"/>
      <c r="AC32" s="626"/>
      <c r="AD32" s="627" t="s">
        <v>230</v>
      </c>
      <c r="AE32" s="627"/>
      <c r="AF32" s="627"/>
      <c r="AG32" s="627"/>
      <c r="AH32" s="627"/>
      <c r="AI32" s="627"/>
      <c r="AJ32" s="627"/>
      <c r="AK32" s="627"/>
      <c r="AL32" s="628" t="s">
        <v>230</v>
      </c>
      <c r="AM32" s="629"/>
      <c r="AN32" s="629"/>
      <c r="AO32" s="630"/>
      <c r="AP32" s="671"/>
      <c r="AQ32" s="672"/>
      <c r="AR32" s="672"/>
      <c r="AS32" s="672"/>
      <c r="AT32" s="676"/>
      <c r="AU32" s="152" t="s">
        <v>312</v>
      </c>
      <c r="AX32" s="620" t="s">
        <v>313</v>
      </c>
      <c r="AY32" s="621"/>
      <c r="AZ32" s="621"/>
      <c r="BA32" s="621"/>
      <c r="BB32" s="621"/>
      <c r="BC32" s="621"/>
      <c r="BD32" s="621"/>
      <c r="BE32" s="621"/>
      <c r="BF32" s="622"/>
      <c r="BG32" s="680">
        <v>99.2</v>
      </c>
      <c r="BH32" s="655"/>
      <c r="BI32" s="655"/>
      <c r="BJ32" s="655"/>
      <c r="BK32" s="655"/>
      <c r="BL32" s="655"/>
      <c r="BM32" s="629">
        <v>96.9</v>
      </c>
      <c r="BN32" s="655"/>
      <c r="BO32" s="655"/>
      <c r="BP32" s="655"/>
      <c r="BQ32" s="678"/>
      <c r="BR32" s="680">
        <v>99.2</v>
      </c>
      <c r="BS32" s="655"/>
      <c r="BT32" s="655"/>
      <c r="BU32" s="655"/>
      <c r="BV32" s="655"/>
      <c r="BW32" s="655"/>
      <c r="BX32" s="629">
        <v>96.6</v>
      </c>
      <c r="BY32" s="655"/>
      <c r="BZ32" s="655"/>
      <c r="CA32" s="655"/>
      <c r="CB32" s="678"/>
      <c r="CD32" s="663"/>
      <c r="CE32" s="664"/>
      <c r="CF32" s="620" t="s">
        <v>314</v>
      </c>
      <c r="CG32" s="621"/>
      <c r="CH32" s="621"/>
      <c r="CI32" s="621"/>
      <c r="CJ32" s="621"/>
      <c r="CK32" s="621"/>
      <c r="CL32" s="621"/>
      <c r="CM32" s="621"/>
      <c r="CN32" s="621"/>
      <c r="CO32" s="621"/>
      <c r="CP32" s="621"/>
      <c r="CQ32" s="622"/>
      <c r="CR32" s="623" t="s">
        <v>230</v>
      </c>
      <c r="CS32" s="624"/>
      <c r="CT32" s="624"/>
      <c r="CU32" s="624"/>
      <c r="CV32" s="624"/>
      <c r="CW32" s="624"/>
      <c r="CX32" s="624"/>
      <c r="CY32" s="625"/>
      <c r="CZ32" s="628" t="s">
        <v>230</v>
      </c>
      <c r="DA32" s="653"/>
      <c r="DB32" s="653"/>
      <c r="DC32" s="657"/>
      <c r="DD32" s="632" t="s">
        <v>230</v>
      </c>
      <c r="DE32" s="624"/>
      <c r="DF32" s="624"/>
      <c r="DG32" s="624"/>
      <c r="DH32" s="624"/>
      <c r="DI32" s="624"/>
      <c r="DJ32" s="624"/>
      <c r="DK32" s="625"/>
      <c r="DL32" s="632" t="s">
        <v>230</v>
      </c>
      <c r="DM32" s="624"/>
      <c r="DN32" s="624"/>
      <c r="DO32" s="624"/>
      <c r="DP32" s="624"/>
      <c r="DQ32" s="624"/>
      <c r="DR32" s="624"/>
      <c r="DS32" s="624"/>
      <c r="DT32" s="624"/>
      <c r="DU32" s="624"/>
      <c r="DV32" s="625"/>
      <c r="DW32" s="628" t="s">
        <v>230</v>
      </c>
      <c r="DX32" s="653"/>
      <c r="DY32" s="653"/>
      <c r="DZ32" s="653"/>
      <c r="EA32" s="653"/>
      <c r="EB32" s="653"/>
      <c r="EC32" s="654"/>
    </row>
    <row r="33" spans="2:133" ht="11.25" customHeight="1" x14ac:dyDescent="0.15">
      <c r="B33" s="620" t="s">
        <v>315</v>
      </c>
      <c r="C33" s="621"/>
      <c r="D33" s="621"/>
      <c r="E33" s="621"/>
      <c r="F33" s="621"/>
      <c r="G33" s="621"/>
      <c r="H33" s="621"/>
      <c r="I33" s="621"/>
      <c r="J33" s="621"/>
      <c r="K33" s="621"/>
      <c r="L33" s="621"/>
      <c r="M33" s="621"/>
      <c r="N33" s="621"/>
      <c r="O33" s="621"/>
      <c r="P33" s="621"/>
      <c r="Q33" s="622"/>
      <c r="R33" s="623">
        <v>93272</v>
      </c>
      <c r="S33" s="624"/>
      <c r="T33" s="624"/>
      <c r="U33" s="624"/>
      <c r="V33" s="624"/>
      <c r="W33" s="624"/>
      <c r="X33" s="624"/>
      <c r="Y33" s="625"/>
      <c r="Z33" s="626">
        <v>0.4</v>
      </c>
      <c r="AA33" s="626"/>
      <c r="AB33" s="626"/>
      <c r="AC33" s="626"/>
      <c r="AD33" s="627" t="s">
        <v>230</v>
      </c>
      <c r="AE33" s="627"/>
      <c r="AF33" s="627"/>
      <c r="AG33" s="627"/>
      <c r="AH33" s="627"/>
      <c r="AI33" s="627"/>
      <c r="AJ33" s="627"/>
      <c r="AK33" s="627"/>
      <c r="AL33" s="628" t="s">
        <v>230</v>
      </c>
      <c r="AM33" s="629"/>
      <c r="AN33" s="629"/>
      <c r="AO33" s="630"/>
      <c r="AP33" s="673"/>
      <c r="AQ33" s="674"/>
      <c r="AR33" s="674"/>
      <c r="AS33" s="674"/>
      <c r="AT33" s="677"/>
      <c r="AU33" s="157"/>
      <c r="AV33" s="157"/>
      <c r="AW33" s="157"/>
      <c r="AX33" s="644" t="s">
        <v>316</v>
      </c>
      <c r="AY33" s="645"/>
      <c r="AZ33" s="645"/>
      <c r="BA33" s="645"/>
      <c r="BB33" s="645"/>
      <c r="BC33" s="645"/>
      <c r="BD33" s="645"/>
      <c r="BE33" s="645"/>
      <c r="BF33" s="646"/>
      <c r="BG33" s="681">
        <v>99</v>
      </c>
      <c r="BH33" s="682"/>
      <c r="BI33" s="682"/>
      <c r="BJ33" s="682"/>
      <c r="BK33" s="682"/>
      <c r="BL33" s="682"/>
      <c r="BM33" s="683">
        <v>95.8</v>
      </c>
      <c r="BN33" s="682"/>
      <c r="BO33" s="682"/>
      <c r="BP33" s="682"/>
      <c r="BQ33" s="684"/>
      <c r="BR33" s="681">
        <v>99.1</v>
      </c>
      <c r="BS33" s="682"/>
      <c r="BT33" s="682"/>
      <c r="BU33" s="682"/>
      <c r="BV33" s="682"/>
      <c r="BW33" s="682"/>
      <c r="BX33" s="683">
        <v>94.9</v>
      </c>
      <c r="BY33" s="682"/>
      <c r="BZ33" s="682"/>
      <c r="CA33" s="682"/>
      <c r="CB33" s="684"/>
      <c r="CD33" s="620" t="s">
        <v>317</v>
      </c>
      <c r="CE33" s="621"/>
      <c r="CF33" s="621"/>
      <c r="CG33" s="621"/>
      <c r="CH33" s="621"/>
      <c r="CI33" s="621"/>
      <c r="CJ33" s="621"/>
      <c r="CK33" s="621"/>
      <c r="CL33" s="621"/>
      <c r="CM33" s="621"/>
      <c r="CN33" s="621"/>
      <c r="CO33" s="621"/>
      <c r="CP33" s="621"/>
      <c r="CQ33" s="622"/>
      <c r="CR33" s="623">
        <v>8785028</v>
      </c>
      <c r="CS33" s="655"/>
      <c r="CT33" s="655"/>
      <c r="CU33" s="655"/>
      <c r="CV33" s="655"/>
      <c r="CW33" s="655"/>
      <c r="CX33" s="655"/>
      <c r="CY33" s="656"/>
      <c r="CZ33" s="628">
        <v>37.5</v>
      </c>
      <c r="DA33" s="653"/>
      <c r="DB33" s="653"/>
      <c r="DC33" s="657"/>
      <c r="DD33" s="632">
        <v>6210778</v>
      </c>
      <c r="DE33" s="655"/>
      <c r="DF33" s="655"/>
      <c r="DG33" s="655"/>
      <c r="DH33" s="655"/>
      <c r="DI33" s="655"/>
      <c r="DJ33" s="655"/>
      <c r="DK33" s="656"/>
      <c r="DL33" s="632">
        <v>4129515</v>
      </c>
      <c r="DM33" s="655"/>
      <c r="DN33" s="655"/>
      <c r="DO33" s="655"/>
      <c r="DP33" s="655"/>
      <c r="DQ33" s="655"/>
      <c r="DR33" s="655"/>
      <c r="DS33" s="655"/>
      <c r="DT33" s="655"/>
      <c r="DU33" s="655"/>
      <c r="DV33" s="656"/>
      <c r="DW33" s="628">
        <v>33.9</v>
      </c>
      <c r="DX33" s="653"/>
      <c r="DY33" s="653"/>
      <c r="DZ33" s="653"/>
      <c r="EA33" s="653"/>
      <c r="EB33" s="653"/>
      <c r="EC33" s="654"/>
    </row>
    <row r="34" spans="2:133" ht="11.25" customHeight="1" x14ac:dyDescent="0.15">
      <c r="B34" s="620" t="s">
        <v>318</v>
      </c>
      <c r="C34" s="621"/>
      <c r="D34" s="621"/>
      <c r="E34" s="621"/>
      <c r="F34" s="621"/>
      <c r="G34" s="621"/>
      <c r="H34" s="621"/>
      <c r="I34" s="621"/>
      <c r="J34" s="621"/>
      <c r="K34" s="621"/>
      <c r="L34" s="621"/>
      <c r="M34" s="621"/>
      <c r="N34" s="621"/>
      <c r="O34" s="621"/>
      <c r="P34" s="621"/>
      <c r="Q34" s="622"/>
      <c r="R34" s="623">
        <v>700495</v>
      </c>
      <c r="S34" s="624"/>
      <c r="T34" s="624"/>
      <c r="U34" s="624"/>
      <c r="V34" s="624"/>
      <c r="W34" s="624"/>
      <c r="X34" s="624"/>
      <c r="Y34" s="625"/>
      <c r="Z34" s="626">
        <v>2.9</v>
      </c>
      <c r="AA34" s="626"/>
      <c r="AB34" s="626"/>
      <c r="AC34" s="626"/>
      <c r="AD34" s="627" t="s">
        <v>230</v>
      </c>
      <c r="AE34" s="627"/>
      <c r="AF34" s="627"/>
      <c r="AG34" s="627"/>
      <c r="AH34" s="627"/>
      <c r="AI34" s="627"/>
      <c r="AJ34" s="627"/>
      <c r="AK34" s="627"/>
      <c r="AL34" s="628" t="s">
        <v>230</v>
      </c>
      <c r="AM34" s="629"/>
      <c r="AN34" s="629"/>
      <c r="AO34" s="630"/>
      <c r="AP34" s="158"/>
      <c r="AQ34" s="159"/>
      <c r="AS34" s="156"/>
      <c r="AT34" s="156"/>
      <c r="AU34" s="156"/>
      <c r="AV34" s="156"/>
      <c r="AW34" s="156"/>
      <c r="AX34" s="156"/>
      <c r="AY34" s="156"/>
      <c r="AZ34" s="156"/>
      <c r="BA34" s="156"/>
      <c r="BB34" s="156"/>
      <c r="BC34" s="156"/>
      <c r="BD34" s="156"/>
      <c r="BE34" s="156"/>
      <c r="BF34" s="156"/>
      <c r="BG34" s="159"/>
      <c r="BH34" s="159"/>
      <c r="BI34" s="159"/>
      <c r="BJ34" s="159"/>
      <c r="BK34" s="159"/>
      <c r="BL34" s="159"/>
      <c r="BM34" s="159"/>
      <c r="BN34" s="159"/>
      <c r="BO34" s="159"/>
      <c r="BP34" s="159"/>
      <c r="BQ34" s="159"/>
      <c r="BR34" s="159"/>
      <c r="BS34" s="159"/>
      <c r="BT34" s="159"/>
      <c r="BU34" s="159"/>
      <c r="BV34" s="159"/>
      <c r="BW34" s="159"/>
      <c r="BX34" s="159"/>
      <c r="BY34" s="159"/>
      <c r="BZ34" s="159"/>
      <c r="CA34" s="159"/>
      <c r="CB34" s="159"/>
      <c r="CD34" s="620" t="s">
        <v>319</v>
      </c>
      <c r="CE34" s="621"/>
      <c r="CF34" s="621"/>
      <c r="CG34" s="621"/>
      <c r="CH34" s="621"/>
      <c r="CI34" s="621"/>
      <c r="CJ34" s="621"/>
      <c r="CK34" s="621"/>
      <c r="CL34" s="621"/>
      <c r="CM34" s="621"/>
      <c r="CN34" s="621"/>
      <c r="CO34" s="621"/>
      <c r="CP34" s="621"/>
      <c r="CQ34" s="622"/>
      <c r="CR34" s="623">
        <v>3336562</v>
      </c>
      <c r="CS34" s="624"/>
      <c r="CT34" s="624"/>
      <c r="CU34" s="624"/>
      <c r="CV34" s="624"/>
      <c r="CW34" s="624"/>
      <c r="CX34" s="624"/>
      <c r="CY34" s="625"/>
      <c r="CZ34" s="628">
        <v>14.2</v>
      </c>
      <c r="DA34" s="653"/>
      <c r="DB34" s="653"/>
      <c r="DC34" s="657"/>
      <c r="DD34" s="632">
        <v>2292134</v>
      </c>
      <c r="DE34" s="624"/>
      <c r="DF34" s="624"/>
      <c r="DG34" s="624"/>
      <c r="DH34" s="624"/>
      <c r="DI34" s="624"/>
      <c r="DJ34" s="624"/>
      <c r="DK34" s="625"/>
      <c r="DL34" s="632">
        <v>1671021</v>
      </c>
      <c r="DM34" s="624"/>
      <c r="DN34" s="624"/>
      <c r="DO34" s="624"/>
      <c r="DP34" s="624"/>
      <c r="DQ34" s="624"/>
      <c r="DR34" s="624"/>
      <c r="DS34" s="624"/>
      <c r="DT34" s="624"/>
      <c r="DU34" s="624"/>
      <c r="DV34" s="625"/>
      <c r="DW34" s="628">
        <v>13.7</v>
      </c>
      <c r="DX34" s="653"/>
      <c r="DY34" s="653"/>
      <c r="DZ34" s="653"/>
      <c r="EA34" s="653"/>
      <c r="EB34" s="653"/>
      <c r="EC34" s="654"/>
    </row>
    <row r="35" spans="2:133" ht="11.25" customHeight="1" x14ac:dyDescent="0.15">
      <c r="B35" s="620" t="s">
        <v>320</v>
      </c>
      <c r="C35" s="621"/>
      <c r="D35" s="621"/>
      <c r="E35" s="621"/>
      <c r="F35" s="621"/>
      <c r="G35" s="621"/>
      <c r="H35" s="621"/>
      <c r="I35" s="621"/>
      <c r="J35" s="621"/>
      <c r="K35" s="621"/>
      <c r="L35" s="621"/>
      <c r="M35" s="621"/>
      <c r="N35" s="621"/>
      <c r="O35" s="621"/>
      <c r="P35" s="621"/>
      <c r="Q35" s="622"/>
      <c r="R35" s="623">
        <v>249582</v>
      </c>
      <c r="S35" s="624"/>
      <c r="T35" s="624"/>
      <c r="U35" s="624"/>
      <c r="V35" s="624"/>
      <c r="W35" s="624"/>
      <c r="X35" s="624"/>
      <c r="Y35" s="625"/>
      <c r="Z35" s="626">
        <v>1</v>
      </c>
      <c r="AA35" s="626"/>
      <c r="AB35" s="626"/>
      <c r="AC35" s="626"/>
      <c r="AD35" s="627" t="s">
        <v>230</v>
      </c>
      <c r="AE35" s="627"/>
      <c r="AF35" s="627"/>
      <c r="AG35" s="627"/>
      <c r="AH35" s="627"/>
      <c r="AI35" s="627"/>
      <c r="AJ35" s="627"/>
      <c r="AK35" s="627"/>
      <c r="AL35" s="628" t="s">
        <v>230</v>
      </c>
      <c r="AM35" s="629"/>
      <c r="AN35" s="629"/>
      <c r="AO35" s="630"/>
      <c r="AP35" s="160"/>
      <c r="AQ35" s="605" t="s">
        <v>321</v>
      </c>
      <c r="AR35" s="606"/>
      <c r="AS35" s="606"/>
      <c r="AT35" s="606"/>
      <c r="AU35" s="606"/>
      <c r="AV35" s="606"/>
      <c r="AW35" s="606"/>
      <c r="AX35" s="606"/>
      <c r="AY35" s="606"/>
      <c r="AZ35" s="606"/>
      <c r="BA35" s="606"/>
      <c r="BB35" s="606"/>
      <c r="BC35" s="606"/>
      <c r="BD35" s="606"/>
      <c r="BE35" s="606"/>
      <c r="BF35" s="607"/>
      <c r="BG35" s="605" t="s">
        <v>322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323</v>
      </c>
      <c r="CE35" s="621"/>
      <c r="CF35" s="621"/>
      <c r="CG35" s="621"/>
      <c r="CH35" s="621"/>
      <c r="CI35" s="621"/>
      <c r="CJ35" s="621"/>
      <c r="CK35" s="621"/>
      <c r="CL35" s="621"/>
      <c r="CM35" s="621"/>
      <c r="CN35" s="621"/>
      <c r="CO35" s="621"/>
      <c r="CP35" s="621"/>
      <c r="CQ35" s="622"/>
      <c r="CR35" s="623">
        <v>59180</v>
      </c>
      <c r="CS35" s="655"/>
      <c r="CT35" s="655"/>
      <c r="CU35" s="655"/>
      <c r="CV35" s="655"/>
      <c r="CW35" s="655"/>
      <c r="CX35" s="655"/>
      <c r="CY35" s="656"/>
      <c r="CZ35" s="628">
        <v>0.3</v>
      </c>
      <c r="DA35" s="653"/>
      <c r="DB35" s="653"/>
      <c r="DC35" s="657"/>
      <c r="DD35" s="632">
        <v>44812</v>
      </c>
      <c r="DE35" s="655"/>
      <c r="DF35" s="655"/>
      <c r="DG35" s="655"/>
      <c r="DH35" s="655"/>
      <c r="DI35" s="655"/>
      <c r="DJ35" s="655"/>
      <c r="DK35" s="656"/>
      <c r="DL35" s="632">
        <v>42167</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20" t="s">
        <v>324</v>
      </c>
      <c r="C36" s="621"/>
      <c r="D36" s="621"/>
      <c r="E36" s="621"/>
      <c r="F36" s="621"/>
      <c r="G36" s="621"/>
      <c r="H36" s="621"/>
      <c r="I36" s="621"/>
      <c r="J36" s="621"/>
      <c r="K36" s="621"/>
      <c r="L36" s="621"/>
      <c r="M36" s="621"/>
      <c r="N36" s="621"/>
      <c r="O36" s="621"/>
      <c r="P36" s="621"/>
      <c r="Q36" s="622"/>
      <c r="R36" s="623">
        <v>466739</v>
      </c>
      <c r="S36" s="624"/>
      <c r="T36" s="624"/>
      <c r="U36" s="624"/>
      <c r="V36" s="624"/>
      <c r="W36" s="624"/>
      <c r="X36" s="624"/>
      <c r="Y36" s="625"/>
      <c r="Z36" s="626">
        <v>2</v>
      </c>
      <c r="AA36" s="626"/>
      <c r="AB36" s="626"/>
      <c r="AC36" s="626"/>
      <c r="AD36" s="627" t="s">
        <v>230</v>
      </c>
      <c r="AE36" s="627"/>
      <c r="AF36" s="627"/>
      <c r="AG36" s="627"/>
      <c r="AH36" s="627"/>
      <c r="AI36" s="627"/>
      <c r="AJ36" s="627"/>
      <c r="AK36" s="627"/>
      <c r="AL36" s="628" t="s">
        <v>230</v>
      </c>
      <c r="AM36" s="629"/>
      <c r="AN36" s="629"/>
      <c r="AO36" s="630"/>
      <c r="AP36" s="160"/>
      <c r="AQ36" s="689" t="s">
        <v>325</v>
      </c>
      <c r="AR36" s="690"/>
      <c r="AS36" s="690"/>
      <c r="AT36" s="690"/>
      <c r="AU36" s="690"/>
      <c r="AV36" s="690"/>
      <c r="AW36" s="690"/>
      <c r="AX36" s="690"/>
      <c r="AY36" s="691"/>
      <c r="AZ36" s="612">
        <v>2963459</v>
      </c>
      <c r="BA36" s="613"/>
      <c r="BB36" s="613"/>
      <c r="BC36" s="613"/>
      <c r="BD36" s="613"/>
      <c r="BE36" s="613"/>
      <c r="BF36" s="685"/>
      <c r="BG36" s="609" t="s">
        <v>326</v>
      </c>
      <c r="BH36" s="610"/>
      <c r="BI36" s="610"/>
      <c r="BJ36" s="610"/>
      <c r="BK36" s="610"/>
      <c r="BL36" s="610"/>
      <c r="BM36" s="610"/>
      <c r="BN36" s="610"/>
      <c r="BO36" s="610"/>
      <c r="BP36" s="610"/>
      <c r="BQ36" s="610"/>
      <c r="BR36" s="610"/>
      <c r="BS36" s="610"/>
      <c r="BT36" s="610"/>
      <c r="BU36" s="611"/>
      <c r="BV36" s="612">
        <v>361003</v>
      </c>
      <c r="BW36" s="613"/>
      <c r="BX36" s="613"/>
      <c r="BY36" s="613"/>
      <c r="BZ36" s="613"/>
      <c r="CA36" s="613"/>
      <c r="CB36" s="685"/>
      <c r="CD36" s="620" t="s">
        <v>327</v>
      </c>
      <c r="CE36" s="621"/>
      <c r="CF36" s="621"/>
      <c r="CG36" s="621"/>
      <c r="CH36" s="621"/>
      <c r="CI36" s="621"/>
      <c r="CJ36" s="621"/>
      <c r="CK36" s="621"/>
      <c r="CL36" s="621"/>
      <c r="CM36" s="621"/>
      <c r="CN36" s="621"/>
      <c r="CO36" s="621"/>
      <c r="CP36" s="621"/>
      <c r="CQ36" s="622"/>
      <c r="CR36" s="623">
        <v>2655123</v>
      </c>
      <c r="CS36" s="624"/>
      <c r="CT36" s="624"/>
      <c r="CU36" s="624"/>
      <c r="CV36" s="624"/>
      <c r="CW36" s="624"/>
      <c r="CX36" s="624"/>
      <c r="CY36" s="625"/>
      <c r="CZ36" s="628">
        <v>11.3</v>
      </c>
      <c r="DA36" s="653"/>
      <c r="DB36" s="653"/>
      <c r="DC36" s="657"/>
      <c r="DD36" s="632">
        <v>1831129</v>
      </c>
      <c r="DE36" s="624"/>
      <c r="DF36" s="624"/>
      <c r="DG36" s="624"/>
      <c r="DH36" s="624"/>
      <c r="DI36" s="624"/>
      <c r="DJ36" s="624"/>
      <c r="DK36" s="625"/>
      <c r="DL36" s="632">
        <v>853975</v>
      </c>
      <c r="DM36" s="624"/>
      <c r="DN36" s="624"/>
      <c r="DO36" s="624"/>
      <c r="DP36" s="624"/>
      <c r="DQ36" s="624"/>
      <c r="DR36" s="624"/>
      <c r="DS36" s="624"/>
      <c r="DT36" s="624"/>
      <c r="DU36" s="624"/>
      <c r="DV36" s="625"/>
      <c r="DW36" s="628">
        <v>7</v>
      </c>
      <c r="DX36" s="653"/>
      <c r="DY36" s="653"/>
      <c r="DZ36" s="653"/>
      <c r="EA36" s="653"/>
      <c r="EB36" s="653"/>
      <c r="EC36" s="654"/>
    </row>
    <row r="37" spans="2:133" ht="11.25" customHeight="1" x14ac:dyDescent="0.15">
      <c r="B37" s="620" t="s">
        <v>328</v>
      </c>
      <c r="C37" s="621"/>
      <c r="D37" s="621"/>
      <c r="E37" s="621"/>
      <c r="F37" s="621"/>
      <c r="G37" s="621"/>
      <c r="H37" s="621"/>
      <c r="I37" s="621"/>
      <c r="J37" s="621"/>
      <c r="K37" s="621"/>
      <c r="L37" s="621"/>
      <c r="M37" s="621"/>
      <c r="N37" s="621"/>
      <c r="O37" s="621"/>
      <c r="P37" s="621"/>
      <c r="Q37" s="622"/>
      <c r="R37" s="623">
        <v>276872</v>
      </c>
      <c r="S37" s="624"/>
      <c r="T37" s="624"/>
      <c r="U37" s="624"/>
      <c r="V37" s="624"/>
      <c r="W37" s="624"/>
      <c r="X37" s="624"/>
      <c r="Y37" s="625"/>
      <c r="Z37" s="626">
        <v>1.2</v>
      </c>
      <c r="AA37" s="626"/>
      <c r="AB37" s="626"/>
      <c r="AC37" s="626"/>
      <c r="AD37" s="627">
        <v>1111</v>
      </c>
      <c r="AE37" s="627"/>
      <c r="AF37" s="627"/>
      <c r="AG37" s="627"/>
      <c r="AH37" s="627"/>
      <c r="AI37" s="627"/>
      <c r="AJ37" s="627"/>
      <c r="AK37" s="627"/>
      <c r="AL37" s="628">
        <v>0</v>
      </c>
      <c r="AM37" s="629"/>
      <c r="AN37" s="629"/>
      <c r="AO37" s="630"/>
      <c r="AQ37" s="686" t="s">
        <v>329</v>
      </c>
      <c r="AR37" s="687"/>
      <c r="AS37" s="687"/>
      <c r="AT37" s="687"/>
      <c r="AU37" s="687"/>
      <c r="AV37" s="687"/>
      <c r="AW37" s="687"/>
      <c r="AX37" s="687"/>
      <c r="AY37" s="688"/>
      <c r="AZ37" s="623">
        <v>673097</v>
      </c>
      <c r="BA37" s="624"/>
      <c r="BB37" s="624"/>
      <c r="BC37" s="624"/>
      <c r="BD37" s="655"/>
      <c r="BE37" s="655"/>
      <c r="BF37" s="678"/>
      <c r="BG37" s="620" t="s">
        <v>330</v>
      </c>
      <c r="BH37" s="621"/>
      <c r="BI37" s="621"/>
      <c r="BJ37" s="621"/>
      <c r="BK37" s="621"/>
      <c r="BL37" s="621"/>
      <c r="BM37" s="621"/>
      <c r="BN37" s="621"/>
      <c r="BO37" s="621"/>
      <c r="BP37" s="621"/>
      <c r="BQ37" s="621"/>
      <c r="BR37" s="621"/>
      <c r="BS37" s="621"/>
      <c r="BT37" s="621"/>
      <c r="BU37" s="622"/>
      <c r="BV37" s="623">
        <v>273516</v>
      </c>
      <c r="BW37" s="624"/>
      <c r="BX37" s="624"/>
      <c r="BY37" s="624"/>
      <c r="BZ37" s="624"/>
      <c r="CA37" s="624"/>
      <c r="CB37" s="633"/>
      <c r="CD37" s="620" t="s">
        <v>331</v>
      </c>
      <c r="CE37" s="621"/>
      <c r="CF37" s="621"/>
      <c r="CG37" s="621"/>
      <c r="CH37" s="621"/>
      <c r="CI37" s="621"/>
      <c r="CJ37" s="621"/>
      <c r="CK37" s="621"/>
      <c r="CL37" s="621"/>
      <c r="CM37" s="621"/>
      <c r="CN37" s="621"/>
      <c r="CO37" s="621"/>
      <c r="CP37" s="621"/>
      <c r="CQ37" s="622"/>
      <c r="CR37" s="623">
        <v>45341</v>
      </c>
      <c r="CS37" s="655"/>
      <c r="CT37" s="655"/>
      <c r="CU37" s="655"/>
      <c r="CV37" s="655"/>
      <c r="CW37" s="655"/>
      <c r="CX37" s="655"/>
      <c r="CY37" s="656"/>
      <c r="CZ37" s="628">
        <v>0.2</v>
      </c>
      <c r="DA37" s="653"/>
      <c r="DB37" s="653"/>
      <c r="DC37" s="657"/>
      <c r="DD37" s="632">
        <v>45341</v>
      </c>
      <c r="DE37" s="655"/>
      <c r="DF37" s="655"/>
      <c r="DG37" s="655"/>
      <c r="DH37" s="655"/>
      <c r="DI37" s="655"/>
      <c r="DJ37" s="655"/>
      <c r="DK37" s="656"/>
      <c r="DL37" s="632">
        <v>45341</v>
      </c>
      <c r="DM37" s="655"/>
      <c r="DN37" s="655"/>
      <c r="DO37" s="655"/>
      <c r="DP37" s="655"/>
      <c r="DQ37" s="655"/>
      <c r="DR37" s="655"/>
      <c r="DS37" s="655"/>
      <c r="DT37" s="655"/>
      <c r="DU37" s="655"/>
      <c r="DV37" s="656"/>
      <c r="DW37" s="628">
        <v>0.4</v>
      </c>
      <c r="DX37" s="653"/>
      <c r="DY37" s="653"/>
      <c r="DZ37" s="653"/>
      <c r="EA37" s="653"/>
      <c r="EB37" s="653"/>
      <c r="EC37" s="654"/>
    </row>
    <row r="38" spans="2:133" ht="11.25" customHeight="1" x14ac:dyDescent="0.15">
      <c r="B38" s="620" t="s">
        <v>332</v>
      </c>
      <c r="C38" s="621"/>
      <c r="D38" s="621"/>
      <c r="E38" s="621"/>
      <c r="F38" s="621"/>
      <c r="G38" s="621"/>
      <c r="H38" s="621"/>
      <c r="I38" s="621"/>
      <c r="J38" s="621"/>
      <c r="K38" s="621"/>
      <c r="L38" s="621"/>
      <c r="M38" s="621"/>
      <c r="N38" s="621"/>
      <c r="O38" s="621"/>
      <c r="P38" s="621"/>
      <c r="Q38" s="622"/>
      <c r="R38" s="623">
        <v>1936725</v>
      </c>
      <c r="S38" s="624"/>
      <c r="T38" s="624"/>
      <c r="U38" s="624"/>
      <c r="V38" s="624"/>
      <c r="W38" s="624"/>
      <c r="X38" s="624"/>
      <c r="Y38" s="625"/>
      <c r="Z38" s="626">
        <v>8.1</v>
      </c>
      <c r="AA38" s="626"/>
      <c r="AB38" s="626"/>
      <c r="AC38" s="626"/>
      <c r="AD38" s="627" t="s">
        <v>230</v>
      </c>
      <c r="AE38" s="627"/>
      <c r="AF38" s="627"/>
      <c r="AG38" s="627"/>
      <c r="AH38" s="627"/>
      <c r="AI38" s="627"/>
      <c r="AJ38" s="627"/>
      <c r="AK38" s="627"/>
      <c r="AL38" s="628" t="s">
        <v>230</v>
      </c>
      <c r="AM38" s="629"/>
      <c r="AN38" s="629"/>
      <c r="AO38" s="630"/>
      <c r="AQ38" s="686" t="s">
        <v>333</v>
      </c>
      <c r="AR38" s="687"/>
      <c r="AS38" s="687"/>
      <c r="AT38" s="687"/>
      <c r="AU38" s="687"/>
      <c r="AV38" s="687"/>
      <c r="AW38" s="687"/>
      <c r="AX38" s="687"/>
      <c r="AY38" s="688"/>
      <c r="AZ38" s="623">
        <v>195963</v>
      </c>
      <c r="BA38" s="624"/>
      <c r="BB38" s="624"/>
      <c r="BC38" s="624"/>
      <c r="BD38" s="655"/>
      <c r="BE38" s="655"/>
      <c r="BF38" s="678"/>
      <c r="BG38" s="620" t="s">
        <v>334</v>
      </c>
      <c r="BH38" s="621"/>
      <c r="BI38" s="621"/>
      <c r="BJ38" s="621"/>
      <c r="BK38" s="621"/>
      <c r="BL38" s="621"/>
      <c r="BM38" s="621"/>
      <c r="BN38" s="621"/>
      <c r="BO38" s="621"/>
      <c r="BP38" s="621"/>
      <c r="BQ38" s="621"/>
      <c r="BR38" s="621"/>
      <c r="BS38" s="621"/>
      <c r="BT38" s="621"/>
      <c r="BU38" s="622"/>
      <c r="BV38" s="623">
        <v>5280</v>
      </c>
      <c r="BW38" s="624"/>
      <c r="BX38" s="624"/>
      <c r="BY38" s="624"/>
      <c r="BZ38" s="624"/>
      <c r="CA38" s="624"/>
      <c r="CB38" s="633"/>
      <c r="CD38" s="620" t="s">
        <v>335</v>
      </c>
      <c r="CE38" s="621"/>
      <c r="CF38" s="621"/>
      <c r="CG38" s="621"/>
      <c r="CH38" s="621"/>
      <c r="CI38" s="621"/>
      <c r="CJ38" s="621"/>
      <c r="CK38" s="621"/>
      <c r="CL38" s="621"/>
      <c r="CM38" s="621"/>
      <c r="CN38" s="621"/>
      <c r="CO38" s="621"/>
      <c r="CP38" s="621"/>
      <c r="CQ38" s="622"/>
      <c r="CR38" s="623">
        <v>2098399</v>
      </c>
      <c r="CS38" s="624"/>
      <c r="CT38" s="624"/>
      <c r="CU38" s="624"/>
      <c r="CV38" s="624"/>
      <c r="CW38" s="624"/>
      <c r="CX38" s="624"/>
      <c r="CY38" s="625"/>
      <c r="CZ38" s="628">
        <v>9</v>
      </c>
      <c r="DA38" s="653"/>
      <c r="DB38" s="653"/>
      <c r="DC38" s="657"/>
      <c r="DD38" s="632">
        <v>1580702</v>
      </c>
      <c r="DE38" s="624"/>
      <c r="DF38" s="624"/>
      <c r="DG38" s="624"/>
      <c r="DH38" s="624"/>
      <c r="DI38" s="624"/>
      <c r="DJ38" s="624"/>
      <c r="DK38" s="625"/>
      <c r="DL38" s="632">
        <v>1562352</v>
      </c>
      <c r="DM38" s="624"/>
      <c r="DN38" s="624"/>
      <c r="DO38" s="624"/>
      <c r="DP38" s="624"/>
      <c r="DQ38" s="624"/>
      <c r="DR38" s="624"/>
      <c r="DS38" s="624"/>
      <c r="DT38" s="624"/>
      <c r="DU38" s="624"/>
      <c r="DV38" s="625"/>
      <c r="DW38" s="628">
        <v>12.8</v>
      </c>
      <c r="DX38" s="653"/>
      <c r="DY38" s="653"/>
      <c r="DZ38" s="653"/>
      <c r="EA38" s="653"/>
      <c r="EB38" s="653"/>
      <c r="EC38" s="654"/>
    </row>
    <row r="39" spans="2:133" ht="11.25" customHeight="1" x14ac:dyDescent="0.15">
      <c r="B39" s="620" t="s">
        <v>336</v>
      </c>
      <c r="C39" s="621"/>
      <c r="D39" s="621"/>
      <c r="E39" s="621"/>
      <c r="F39" s="621"/>
      <c r="G39" s="621"/>
      <c r="H39" s="621"/>
      <c r="I39" s="621"/>
      <c r="J39" s="621"/>
      <c r="K39" s="621"/>
      <c r="L39" s="621"/>
      <c r="M39" s="621"/>
      <c r="N39" s="621"/>
      <c r="O39" s="621"/>
      <c r="P39" s="621"/>
      <c r="Q39" s="622"/>
      <c r="R39" s="623" t="s">
        <v>230</v>
      </c>
      <c r="S39" s="624"/>
      <c r="T39" s="624"/>
      <c r="U39" s="624"/>
      <c r="V39" s="624"/>
      <c r="W39" s="624"/>
      <c r="X39" s="624"/>
      <c r="Y39" s="625"/>
      <c r="Z39" s="626" t="s">
        <v>230</v>
      </c>
      <c r="AA39" s="626"/>
      <c r="AB39" s="626"/>
      <c r="AC39" s="626"/>
      <c r="AD39" s="627" t="s">
        <v>230</v>
      </c>
      <c r="AE39" s="627"/>
      <c r="AF39" s="627"/>
      <c r="AG39" s="627"/>
      <c r="AH39" s="627"/>
      <c r="AI39" s="627"/>
      <c r="AJ39" s="627"/>
      <c r="AK39" s="627"/>
      <c r="AL39" s="628" t="s">
        <v>236</v>
      </c>
      <c r="AM39" s="629"/>
      <c r="AN39" s="629"/>
      <c r="AO39" s="630"/>
      <c r="AQ39" s="686" t="s">
        <v>337</v>
      </c>
      <c r="AR39" s="687"/>
      <c r="AS39" s="687"/>
      <c r="AT39" s="687"/>
      <c r="AU39" s="687"/>
      <c r="AV39" s="687"/>
      <c r="AW39" s="687"/>
      <c r="AX39" s="687"/>
      <c r="AY39" s="688"/>
      <c r="AZ39" s="623" t="s">
        <v>230</v>
      </c>
      <c r="BA39" s="624"/>
      <c r="BB39" s="624"/>
      <c r="BC39" s="624"/>
      <c r="BD39" s="655"/>
      <c r="BE39" s="655"/>
      <c r="BF39" s="678"/>
      <c r="BG39" s="620" t="s">
        <v>338</v>
      </c>
      <c r="BH39" s="621"/>
      <c r="BI39" s="621"/>
      <c r="BJ39" s="621"/>
      <c r="BK39" s="621"/>
      <c r="BL39" s="621"/>
      <c r="BM39" s="621"/>
      <c r="BN39" s="621"/>
      <c r="BO39" s="621"/>
      <c r="BP39" s="621"/>
      <c r="BQ39" s="621"/>
      <c r="BR39" s="621"/>
      <c r="BS39" s="621"/>
      <c r="BT39" s="621"/>
      <c r="BU39" s="622"/>
      <c r="BV39" s="623">
        <v>7841</v>
      </c>
      <c r="BW39" s="624"/>
      <c r="BX39" s="624"/>
      <c r="BY39" s="624"/>
      <c r="BZ39" s="624"/>
      <c r="CA39" s="624"/>
      <c r="CB39" s="633"/>
      <c r="CD39" s="620" t="s">
        <v>339</v>
      </c>
      <c r="CE39" s="621"/>
      <c r="CF39" s="621"/>
      <c r="CG39" s="621"/>
      <c r="CH39" s="621"/>
      <c r="CI39" s="621"/>
      <c r="CJ39" s="621"/>
      <c r="CK39" s="621"/>
      <c r="CL39" s="621"/>
      <c r="CM39" s="621"/>
      <c r="CN39" s="621"/>
      <c r="CO39" s="621"/>
      <c r="CP39" s="621"/>
      <c r="CQ39" s="622"/>
      <c r="CR39" s="623">
        <v>386809</v>
      </c>
      <c r="CS39" s="655"/>
      <c r="CT39" s="655"/>
      <c r="CU39" s="655"/>
      <c r="CV39" s="655"/>
      <c r="CW39" s="655"/>
      <c r="CX39" s="655"/>
      <c r="CY39" s="656"/>
      <c r="CZ39" s="628">
        <v>1.7</v>
      </c>
      <c r="DA39" s="653"/>
      <c r="DB39" s="653"/>
      <c r="DC39" s="657"/>
      <c r="DD39" s="632">
        <v>291774</v>
      </c>
      <c r="DE39" s="655"/>
      <c r="DF39" s="655"/>
      <c r="DG39" s="655"/>
      <c r="DH39" s="655"/>
      <c r="DI39" s="655"/>
      <c r="DJ39" s="655"/>
      <c r="DK39" s="656"/>
      <c r="DL39" s="632" t="s">
        <v>236</v>
      </c>
      <c r="DM39" s="655"/>
      <c r="DN39" s="655"/>
      <c r="DO39" s="655"/>
      <c r="DP39" s="655"/>
      <c r="DQ39" s="655"/>
      <c r="DR39" s="655"/>
      <c r="DS39" s="655"/>
      <c r="DT39" s="655"/>
      <c r="DU39" s="655"/>
      <c r="DV39" s="656"/>
      <c r="DW39" s="628" t="s">
        <v>236</v>
      </c>
      <c r="DX39" s="653"/>
      <c r="DY39" s="653"/>
      <c r="DZ39" s="653"/>
      <c r="EA39" s="653"/>
      <c r="EB39" s="653"/>
      <c r="EC39" s="654"/>
    </row>
    <row r="40" spans="2:133" ht="11.25" customHeight="1" x14ac:dyDescent="0.15">
      <c r="B40" s="620" t="s">
        <v>340</v>
      </c>
      <c r="C40" s="621"/>
      <c r="D40" s="621"/>
      <c r="E40" s="621"/>
      <c r="F40" s="621"/>
      <c r="G40" s="621"/>
      <c r="H40" s="621"/>
      <c r="I40" s="621"/>
      <c r="J40" s="621"/>
      <c r="K40" s="621"/>
      <c r="L40" s="621"/>
      <c r="M40" s="621"/>
      <c r="N40" s="621"/>
      <c r="O40" s="621"/>
      <c r="P40" s="621"/>
      <c r="Q40" s="622"/>
      <c r="R40" s="623">
        <v>151325</v>
      </c>
      <c r="S40" s="624"/>
      <c r="T40" s="624"/>
      <c r="U40" s="624"/>
      <c r="V40" s="624"/>
      <c r="W40" s="624"/>
      <c r="X40" s="624"/>
      <c r="Y40" s="625"/>
      <c r="Z40" s="626">
        <v>0.6</v>
      </c>
      <c r="AA40" s="626"/>
      <c r="AB40" s="626"/>
      <c r="AC40" s="626"/>
      <c r="AD40" s="627" t="s">
        <v>236</v>
      </c>
      <c r="AE40" s="627"/>
      <c r="AF40" s="627"/>
      <c r="AG40" s="627"/>
      <c r="AH40" s="627"/>
      <c r="AI40" s="627"/>
      <c r="AJ40" s="627"/>
      <c r="AK40" s="627"/>
      <c r="AL40" s="628" t="s">
        <v>230</v>
      </c>
      <c r="AM40" s="629"/>
      <c r="AN40" s="629"/>
      <c r="AO40" s="630"/>
      <c r="AQ40" s="686" t="s">
        <v>341</v>
      </c>
      <c r="AR40" s="687"/>
      <c r="AS40" s="687"/>
      <c r="AT40" s="687"/>
      <c r="AU40" s="687"/>
      <c r="AV40" s="687"/>
      <c r="AW40" s="687"/>
      <c r="AX40" s="687"/>
      <c r="AY40" s="688"/>
      <c r="AZ40" s="623" t="s">
        <v>230</v>
      </c>
      <c r="BA40" s="624"/>
      <c r="BB40" s="624"/>
      <c r="BC40" s="624"/>
      <c r="BD40" s="655"/>
      <c r="BE40" s="655"/>
      <c r="BF40" s="678"/>
      <c r="BG40" s="671" t="s">
        <v>342</v>
      </c>
      <c r="BH40" s="672"/>
      <c r="BI40" s="672"/>
      <c r="BJ40" s="672"/>
      <c r="BK40" s="672"/>
      <c r="BL40" s="161"/>
      <c r="BM40" s="621" t="s">
        <v>343</v>
      </c>
      <c r="BN40" s="621"/>
      <c r="BO40" s="621"/>
      <c r="BP40" s="621"/>
      <c r="BQ40" s="621"/>
      <c r="BR40" s="621"/>
      <c r="BS40" s="621"/>
      <c r="BT40" s="621"/>
      <c r="BU40" s="622"/>
      <c r="BV40" s="623">
        <v>87</v>
      </c>
      <c r="BW40" s="624"/>
      <c r="BX40" s="624"/>
      <c r="BY40" s="624"/>
      <c r="BZ40" s="624"/>
      <c r="CA40" s="624"/>
      <c r="CB40" s="633"/>
      <c r="CD40" s="620" t="s">
        <v>344</v>
      </c>
      <c r="CE40" s="621"/>
      <c r="CF40" s="621"/>
      <c r="CG40" s="621"/>
      <c r="CH40" s="621"/>
      <c r="CI40" s="621"/>
      <c r="CJ40" s="621"/>
      <c r="CK40" s="621"/>
      <c r="CL40" s="621"/>
      <c r="CM40" s="621"/>
      <c r="CN40" s="621"/>
      <c r="CO40" s="621"/>
      <c r="CP40" s="621"/>
      <c r="CQ40" s="622"/>
      <c r="CR40" s="623">
        <v>248955</v>
      </c>
      <c r="CS40" s="624"/>
      <c r="CT40" s="624"/>
      <c r="CU40" s="624"/>
      <c r="CV40" s="624"/>
      <c r="CW40" s="624"/>
      <c r="CX40" s="624"/>
      <c r="CY40" s="625"/>
      <c r="CZ40" s="628">
        <v>1.1000000000000001</v>
      </c>
      <c r="DA40" s="653"/>
      <c r="DB40" s="653"/>
      <c r="DC40" s="657"/>
      <c r="DD40" s="632">
        <v>170227</v>
      </c>
      <c r="DE40" s="624"/>
      <c r="DF40" s="624"/>
      <c r="DG40" s="624"/>
      <c r="DH40" s="624"/>
      <c r="DI40" s="624"/>
      <c r="DJ40" s="624"/>
      <c r="DK40" s="625"/>
      <c r="DL40" s="632" t="s">
        <v>236</v>
      </c>
      <c r="DM40" s="624"/>
      <c r="DN40" s="624"/>
      <c r="DO40" s="624"/>
      <c r="DP40" s="624"/>
      <c r="DQ40" s="624"/>
      <c r="DR40" s="624"/>
      <c r="DS40" s="624"/>
      <c r="DT40" s="624"/>
      <c r="DU40" s="624"/>
      <c r="DV40" s="625"/>
      <c r="DW40" s="628" t="s">
        <v>236</v>
      </c>
      <c r="DX40" s="653"/>
      <c r="DY40" s="653"/>
      <c r="DZ40" s="653"/>
      <c r="EA40" s="653"/>
      <c r="EB40" s="653"/>
      <c r="EC40" s="654"/>
    </row>
    <row r="41" spans="2:133" ht="11.25" customHeight="1" x14ac:dyDescent="0.15">
      <c r="B41" s="644" t="s">
        <v>345</v>
      </c>
      <c r="C41" s="645"/>
      <c r="D41" s="645"/>
      <c r="E41" s="645"/>
      <c r="F41" s="645"/>
      <c r="G41" s="645"/>
      <c r="H41" s="645"/>
      <c r="I41" s="645"/>
      <c r="J41" s="645"/>
      <c r="K41" s="645"/>
      <c r="L41" s="645"/>
      <c r="M41" s="645"/>
      <c r="N41" s="645"/>
      <c r="O41" s="645"/>
      <c r="P41" s="645"/>
      <c r="Q41" s="646"/>
      <c r="R41" s="695">
        <v>23916544</v>
      </c>
      <c r="S41" s="696"/>
      <c r="T41" s="696"/>
      <c r="U41" s="696"/>
      <c r="V41" s="696"/>
      <c r="W41" s="696"/>
      <c r="X41" s="696"/>
      <c r="Y41" s="700"/>
      <c r="Z41" s="701">
        <v>100</v>
      </c>
      <c r="AA41" s="701"/>
      <c r="AB41" s="701"/>
      <c r="AC41" s="701"/>
      <c r="AD41" s="702">
        <v>12043889</v>
      </c>
      <c r="AE41" s="702"/>
      <c r="AF41" s="702"/>
      <c r="AG41" s="702"/>
      <c r="AH41" s="702"/>
      <c r="AI41" s="702"/>
      <c r="AJ41" s="702"/>
      <c r="AK41" s="702"/>
      <c r="AL41" s="703">
        <v>100</v>
      </c>
      <c r="AM41" s="683"/>
      <c r="AN41" s="683"/>
      <c r="AO41" s="704"/>
      <c r="AQ41" s="686" t="s">
        <v>346</v>
      </c>
      <c r="AR41" s="687"/>
      <c r="AS41" s="687"/>
      <c r="AT41" s="687"/>
      <c r="AU41" s="687"/>
      <c r="AV41" s="687"/>
      <c r="AW41" s="687"/>
      <c r="AX41" s="687"/>
      <c r="AY41" s="688"/>
      <c r="AZ41" s="623">
        <v>422564</v>
      </c>
      <c r="BA41" s="624"/>
      <c r="BB41" s="624"/>
      <c r="BC41" s="624"/>
      <c r="BD41" s="655"/>
      <c r="BE41" s="655"/>
      <c r="BF41" s="678"/>
      <c r="BG41" s="671"/>
      <c r="BH41" s="672"/>
      <c r="BI41" s="672"/>
      <c r="BJ41" s="672"/>
      <c r="BK41" s="672"/>
      <c r="BL41" s="161"/>
      <c r="BM41" s="621" t="s">
        <v>347</v>
      </c>
      <c r="BN41" s="621"/>
      <c r="BO41" s="621"/>
      <c r="BP41" s="621"/>
      <c r="BQ41" s="621"/>
      <c r="BR41" s="621"/>
      <c r="BS41" s="621"/>
      <c r="BT41" s="621"/>
      <c r="BU41" s="622"/>
      <c r="BV41" s="623" t="s">
        <v>236</v>
      </c>
      <c r="BW41" s="624"/>
      <c r="BX41" s="624"/>
      <c r="BY41" s="624"/>
      <c r="BZ41" s="624"/>
      <c r="CA41" s="624"/>
      <c r="CB41" s="633"/>
      <c r="CD41" s="620" t="s">
        <v>348</v>
      </c>
      <c r="CE41" s="621"/>
      <c r="CF41" s="621"/>
      <c r="CG41" s="621"/>
      <c r="CH41" s="621"/>
      <c r="CI41" s="621"/>
      <c r="CJ41" s="621"/>
      <c r="CK41" s="621"/>
      <c r="CL41" s="621"/>
      <c r="CM41" s="621"/>
      <c r="CN41" s="621"/>
      <c r="CO41" s="621"/>
      <c r="CP41" s="621"/>
      <c r="CQ41" s="622"/>
      <c r="CR41" s="623" t="s">
        <v>236</v>
      </c>
      <c r="CS41" s="655"/>
      <c r="CT41" s="655"/>
      <c r="CU41" s="655"/>
      <c r="CV41" s="655"/>
      <c r="CW41" s="655"/>
      <c r="CX41" s="655"/>
      <c r="CY41" s="656"/>
      <c r="CZ41" s="628" t="s">
        <v>174</v>
      </c>
      <c r="DA41" s="653"/>
      <c r="DB41" s="653"/>
      <c r="DC41" s="657"/>
      <c r="DD41" s="632" t="s">
        <v>236</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349</v>
      </c>
      <c r="AR42" s="693"/>
      <c r="AS42" s="693"/>
      <c r="AT42" s="693"/>
      <c r="AU42" s="693"/>
      <c r="AV42" s="693"/>
      <c r="AW42" s="693"/>
      <c r="AX42" s="693"/>
      <c r="AY42" s="694"/>
      <c r="AZ42" s="695">
        <v>1671835</v>
      </c>
      <c r="BA42" s="696"/>
      <c r="BB42" s="696"/>
      <c r="BC42" s="696"/>
      <c r="BD42" s="682"/>
      <c r="BE42" s="682"/>
      <c r="BF42" s="684"/>
      <c r="BG42" s="673"/>
      <c r="BH42" s="674"/>
      <c r="BI42" s="674"/>
      <c r="BJ42" s="674"/>
      <c r="BK42" s="674"/>
      <c r="BL42" s="162"/>
      <c r="BM42" s="645" t="s">
        <v>350</v>
      </c>
      <c r="BN42" s="645"/>
      <c r="BO42" s="645"/>
      <c r="BP42" s="645"/>
      <c r="BQ42" s="645"/>
      <c r="BR42" s="645"/>
      <c r="BS42" s="645"/>
      <c r="BT42" s="645"/>
      <c r="BU42" s="646"/>
      <c r="BV42" s="695">
        <v>482</v>
      </c>
      <c r="BW42" s="696"/>
      <c r="BX42" s="696"/>
      <c r="BY42" s="696"/>
      <c r="BZ42" s="696"/>
      <c r="CA42" s="696"/>
      <c r="CB42" s="705"/>
      <c r="CD42" s="620" t="s">
        <v>351</v>
      </c>
      <c r="CE42" s="621"/>
      <c r="CF42" s="621"/>
      <c r="CG42" s="621"/>
      <c r="CH42" s="621"/>
      <c r="CI42" s="621"/>
      <c r="CJ42" s="621"/>
      <c r="CK42" s="621"/>
      <c r="CL42" s="621"/>
      <c r="CM42" s="621"/>
      <c r="CN42" s="621"/>
      <c r="CO42" s="621"/>
      <c r="CP42" s="621"/>
      <c r="CQ42" s="622"/>
      <c r="CR42" s="623">
        <v>3588428</v>
      </c>
      <c r="CS42" s="655"/>
      <c r="CT42" s="655"/>
      <c r="CU42" s="655"/>
      <c r="CV42" s="655"/>
      <c r="CW42" s="655"/>
      <c r="CX42" s="655"/>
      <c r="CY42" s="656"/>
      <c r="CZ42" s="628">
        <v>15.3</v>
      </c>
      <c r="DA42" s="653"/>
      <c r="DB42" s="653"/>
      <c r="DC42" s="657"/>
      <c r="DD42" s="632">
        <v>601167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152" t="s">
        <v>352</v>
      </c>
      <c r="CD43" s="620" t="s">
        <v>353</v>
      </c>
      <c r="CE43" s="621"/>
      <c r="CF43" s="621"/>
      <c r="CG43" s="621"/>
      <c r="CH43" s="621"/>
      <c r="CI43" s="621"/>
      <c r="CJ43" s="621"/>
      <c r="CK43" s="621"/>
      <c r="CL43" s="621"/>
      <c r="CM43" s="621"/>
      <c r="CN43" s="621"/>
      <c r="CO43" s="621"/>
      <c r="CP43" s="621"/>
      <c r="CQ43" s="622"/>
      <c r="CR43" s="623">
        <v>87424</v>
      </c>
      <c r="CS43" s="655"/>
      <c r="CT43" s="655"/>
      <c r="CU43" s="655"/>
      <c r="CV43" s="655"/>
      <c r="CW43" s="655"/>
      <c r="CX43" s="655"/>
      <c r="CY43" s="656"/>
      <c r="CZ43" s="628">
        <v>0.4</v>
      </c>
      <c r="DA43" s="653"/>
      <c r="DB43" s="653"/>
      <c r="DC43" s="657"/>
      <c r="DD43" s="632">
        <v>77345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301</v>
      </c>
      <c r="CE44" s="660"/>
      <c r="CF44" s="620" t="s">
        <v>355</v>
      </c>
      <c r="CG44" s="621"/>
      <c r="CH44" s="621"/>
      <c r="CI44" s="621"/>
      <c r="CJ44" s="621"/>
      <c r="CK44" s="621"/>
      <c r="CL44" s="621"/>
      <c r="CM44" s="621"/>
      <c r="CN44" s="621"/>
      <c r="CO44" s="621"/>
      <c r="CP44" s="621"/>
      <c r="CQ44" s="622"/>
      <c r="CR44" s="623">
        <v>3400068</v>
      </c>
      <c r="CS44" s="624"/>
      <c r="CT44" s="624"/>
      <c r="CU44" s="624"/>
      <c r="CV44" s="624"/>
      <c r="CW44" s="624"/>
      <c r="CX44" s="624"/>
      <c r="CY44" s="625"/>
      <c r="CZ44" s="628">
        <v>14.5</v>
      </c>
      <c r="DA44" s="629"/>
      <c r="DB44" s="629"/>
      <c r="DC44" s="635"/>
      <c r="DD44" s="632">
        <v>583789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356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357</v>
      </c>
      <c r="CG45" s="621"/>
      <c r="CH45" s="621"/>
      <c r="CI45" s="621"/>
      <c r="CJ45" s="621"/>
      <c r="CK45" s="621"/>
      <c r="CL45" s="621"/>
      <c r="CM45" s="621"/>
      <c r="CN45" s="621"/>
      <c r="CO45" s="621"/>
      <c r="CP45" s="621"/>
      <c r="CQ45" s="622"/>
      <c r="CR45" s="623">
        <v>1305368</v>
      </c>
      <c r="CS45" s="655"/>
      <c r="CT45" s="655"/>
      <c r="CU45" s="655"/>
      <c r="CV45" s="655"/>
      <c r="CW45" s="655"/>
      <c r="CX45" s="655"/>
      <c r="CY45" s="656"/>
      <c r="CZ45" s="628">
        <v>5.6</v>
      </c>
      <c r="DA45" s="653"/>
      <c r="DB45" s="653"/>
      <c r="DC45" s="657"/>
      <c r="DD45" s="632">
        <v>94995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163"/>
      <c r="CD46" s="661"/>
      <c r="CE46" s="662"/>
      <c r="CF46" s="620" t="s">
        <v>358</v>
      </c>
      <c r="CG46" s="621"/>
      <c r="CH46" s="621"/>
      <c r="CI46" s="621"/>
      <c r="CJ46" s="621"/>
      <c r="CK46" s="621"/>
      <c r="CL46" s="621"/>
      <c r="CM46" s="621"/>
      <c r="CN46" s="621"/>
      <c r="CO46" s="621"/>
      <c r="CP46" s="621"/>
      <c r="CQ46" s="622"/>
      <c r="CR46" s="623">
        <v>1920486</v>
      </c>
      <c r="CS46" s="624"/>
      <c r="CT46" s="624"/>
      <c r="CU46" s="624"/>
      <c r="CV46" s="624"/>
      <c r="CW46" s="624"/>
      <c r="CX46" s="624"/>
      <c r="CY46" s="625"/>
      <c r="CZ46" s="628">
        <v>8.1999999999999993</v>
      </c>
      <c r="DA46" s="629"/>
      <c r="DB46" s="629"/>
      <c r="DC46" s="635"/>
      <c r="DD46" s="632">
        <v>423680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163"/>
      <c r="CD47" s="661"/>
      <c r="CE47" s="662"/>
      <c r="CF47" s="620" t="s">
        <v>359</v>
      </c>
      <c r="CG47" s="621"/>
      <c r="CH47" s="621"/>
      <c r="CI47" s="621"/>
      <c r="CJ47" s="621"/>
      <c r="CK47" s="621"/>
      <c r="CL47" s="621"/>
      <c r="CM47" s="621"/>
      <c r="CN47" s="621"/>
      <c r="CO47" s="621"/>
      <c r="CP47" s="621"/>
      <c r="CQ47" s="622"/>
      <c r="CR47" s="623">
        <v>188360</v>
      </c>
      <c r="CS47" s="655"/>
      <c r="CT47" s="655"/>
      <c r="CU47" s="655"/>
      <c r="CV47" s="655"/>
      <c r="CW47" s="655"/>
      <c r="CX47" s="655"/>
      <c r="CY47" s="656"/>
      <c r="CZ47" s="628">
        <v>0.8</v>
      </c>
      <c r="DA47" s="653"/>
      <c r="DB47" s="653"/>
      <c r="DC47" s="657"/>
      <c r="DD47" s="632">
        <v>17378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163"/>
      <c r="CD48" s="663"/>
      <c r="CE48" s="664"/>
      <c r="CF48" s="620" t="s">
        <v>360</v>
      </c>
      <c r="CG48" s="621"/>
      <c r="CH48" s="621"/>
      <c r="CI48" s="621"/>
      <c r="CJ48" s="621"/>
      <c r="CK48" s="621"/>
      <c r="CL48" s="621"/>
      <c r="CM48" s="621"/>
      <c r="CN48" s="621"/>
      <c r="CO48" s="621"/>
      <c r="CP48" s="621"/>
      <c r="CQ48" s="622"/>
      <c r="CR48" s="623" t="s">
        <v>236</v>
      </c>
      <c r="CS48" s="624"/>
      <c r="CT48" s="624"/>
      <c r="CU48" s="624"/>
      <c r="CV48" s="624"/>
      <c r="CW48" s="624"/>
      <c r="CX48" s="624"/>
      <c r="CY48" s="625"/>
      <c r="CZ48" s="628" t="s">
        <v>174</v>
      </c>
      <c r="DA48" s="629"/>
      <c r="DB48" s="629"/>
      <c r="DC48" s="635"/>
      <c r="DD48" s="632" t="s">
        <v>174</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163"/>
      <c r="CD49" s="644" t="s">
        <v>361</v>
      </c>
      <c r="CE49" s="645"/>
      <c r="CF49" s="645"/>
      <c r="CG49" s="645"/>
      <c r="CH49" s="645"/>
      <c r="CI49" s="645"/>
      <c r="CJ49" s="645"/>
      <c r="CK49" s="645"/>
      <c r="CL49" s="645"/>
      <c r="CM49" s="645"/>
      <c r="CN49" s="645"/>
      <c r="CO49" s="645"/>
      <c r="CP49" s="645"/>
      <c r="CQ49" s="646"/>
      <c r="CR49" s="695">
        <v>23420097</v>
      </c>
      <c r="CS49" s="682"/>
      <c r="CT49" s="682"/>
      <c r="CU49" s="682"/>
      <c r="CV49" s="682"/>
      <c r="CW49" s="682"/>
      <c r="CX49" s="682"/>
      <c r="CY49" s="711"/>
      <c r="CZ49" s="703">
        <v>100</v>
      </c>
      <c r="DA49" s="712"/>
      <c r="DB49" s="712"/>
      <c r="DC49" s="713"/>
      <c r="DD49" s="714">
        <v>14017789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CS4JxLtyawAE5JQ73M5T8HjZpYrRMitysryhjSBwT34DhrBzf9un3X9newlE4K6kABXiVhfuM5osOtXkY2SQ==" saltValue="S2vYuphFHNjcGj5Xg4j+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Normal="100" zoomScaleSheetLayoutView="70" workbookViewId="0"/>
  </sheetViews>
  <sheetFormatPr defaultColWidth="0" defaultRowHeight="13.5" zeroHeight="1" x14ac:dyDescent="0.15"/>
  <cols>
    <col min="1" max="130" width="2.75" style="169" customWidth="1"/>
    <col min="131" max="131" width="1.625" style="169" customWidth="1"/>
    <col min="132" max="16384" width="9" style="169" hidden="1"/>
  </cols>
  <sheetData>
    <row r="1" spans="1:131" ht="11.25" customHeight="1" thickBot="1" x14ac:dyDescent="0.2">
      <c r="A1" s="165"/>
      <c r="B1" s="165"/>
      <c r="C1" s="165"/>
      <c r="D1" s="165"/>
      <c r="E1" s="165"/>
      <c r="F1" s="165"/>
      <c r="G1" s="165"/>
      <c r="H1" s="165"/>
      <c r="I1" s="165"/>
      <c r="J1" s="165"/>
      <c r="K1" s="165"/>
      <c r="L1" s="165"/>
      <c r="M1" s="165"/>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166"/>
      <c r="BU1" s="166"/>
      <c r="BV1" s="166"/>
      <c r="BW1" s="166"/>
      <c r="BX1" s="166"/>
      <c r="BY1" s="166"/>
      <c r="BZ1" s="166"/>
      <c r="CA1" s="166"/>
      <c r="CB1" s="166"/>
      <c r="CC1" s="166"/>
      <c r="CD1" s="166"/>
      <c r="CE1" s="166"/>
      <c r="CF1" s="166"/>
      <c r="CG1" s="166"/>
      <c r="CH1" s="166"/>
      <c r="CI1" s="166"/>
      <c r="CJ1" s="166"/>
      <c r="CK1" s="166"/>
      <c r="CL1" s="166"/>
      <c r="CM1" s="166"/>
      <c r="CN1" s="166"/>
      <c r="CO1" s="166"/>
      <c r="CP1" s="166"/>
      <c r="CQ1" s="166"/>
      <c r="CR1" s="166"/>
      <c r="CS1" s="166"/>
      <c r="CT1" s="166"/>
      <c r="CU1" s="166"/>
      <c r="CV1" s="166"/>
      <c r="CW1" s="166"/>
      <c r="CX1" s="166"/>
      <c r="CY1" s="166"/>
      <c r="CZ1" s="166"/>
      <c r="DA1" s="166"/>
      <c r="DB1" s="166"/>
      <c r="DC1" s="166"/>
      <c r="DD1" s="166"/>
      <c r="DE1" s="166"/>
      <c r="DF1" s="166"/>
      <c r="DG1" s="166"/>
      <c r="DH1" s="166"/>
      <c r="DI1" s="166"/>
      <c r="DJ1" s="166"/>
      <c r="DK1" s="166"/>
      <c r="DL1" s="166"/>
      <c r="DM1" s="166"/>
      <c r="DN1" s="166"/>
      <c r="DO1" s="166"/>
      <c r="DP1" s="166"/>
      <c r="DQ1" s="167"/>
      <c r="DR1" s="167"/>
      <c r="DS1" s="167"/>
      <c r="DT1" s="167"/>
      <c r="DU1" s="167"/>
      <c r="DV1" s="167"/>
      <c r="DW1" s="167"/>
      <c r="DX1" s="167"/>
      <c r="DY1" s="167"/>
      <c r="DZ1" s="167"/>
      <c r="EA1" s="168"/>
    </row>
    <row r="2" spans="1:131" ht="26.25" customHeight="1" thickBot="1" x14ac:dyDescent="0.2">
      <c r="A2" s="721" t="s">
        <v>362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166"/>
      <c r="BK2" s="166"/>
      <c r="BL2" s="166"/>
      <c r="BM2" s="166"/>
      <c r="BN2" s="166"/>
      <c r="BO2" s="166"/>
      <c r="BP2" s="166"/>
      <c r="BQ2" s="166"/>
      <c r="BR2" s="166"/>
      <c r="BS2" s="166"/>
      <c r="BT2" s="166"/>
      <c r="BU2" s="166"/>
      <c r="BV2" s="166"/>
      <c r="BW2" s="166"/>
      <c r="BX2" s="166"/>
      <c r="BY2" s="166"/>
      <c r="BZ2" s="166"/>
      <c r="CA2" s="166"/>
      <c r="CB2" s="166"/>
      <c r="CC2" s="166"/>
      <c r="CD2" s="166"/>
      <c r="CE2" s="166"/>
      <c r="CF2" s="166"/>
      <c r="CG2" s="166"/>
      <c r="CH2" s="166"/>
      <c r="CI2" s="166"/>
      <c r="CJ2" s="166"/>
      <c r="CK2" s="166"/>
      <c r="CL2" s="166"/>
      <c r="CM2" s="166"/>
      <c r="CN2" s="166"/>
      <c r="CO2" s="166"/>
      <c r="CP2" s="166"/>
      <c r="CQ2" s="166"/>
      <c r="CR2" s="166"/>
      <c r="CS2" s="166"/>
      <c r="CT2" s="166"/>
      <c r="CU2" s="166"/>
      <c r="CV2" s="166"/>
      <c r="CW2" s="166"/>
      <c r="CX2" s="166"/>
      <c r="CY2" s="166"/>
      <c r="CZ2" s="166"/>
      <c r="DA2" s="166"/>
      <c r="DB2" s="166"/>
      <c r="DC2" s="166"/>
      <c r="DD2" s="166"/>
      <c r="DE2" s="166"/>
      <c r="DF2" s="166"/>
      <c r="DG2" s="166"/>
      <c r="DH2" s="166"/>
      <c r="DI2" s="166"/>
      <c r="DJ2" s="722" t="s">
        <v>363</v>
      </c>
      <c r="DK2" s="723"/>
      <c r="DL2" s="723"/>
      <c r="DM2" s="723"/>
      <c r="DN2" s="723"/>
      <c r="DO2" s="724"/>
      <c r="DP2" s="166"/>
      <c r="DQ2" s="722" t="s">
        <v>364</v>
      </c>
      <c r="DR2" s="723"/>
      <c r="DS2" s="723"/>
      <c r="DT2" s="723"/>
      <c r="DU2" s="723"/>
      <c r="DV2" s="723"/>
      <c r="DW2" s="723"/>
      <c r="DX2" s="723"/>
      <c r="DY2" s="723"/>
      <c r="DZ2" s="724"/>
      <c r="EA2" s="168"/>
    </row>
    <row r="3" spans="1:131" ht="11.25" customHeight="1" x14ac:dyDescent="0.15">
      <c r="A3" s="166"/>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c r="CV3" s="166"/>
      <c r="CW3" s="166"/>
      <c r="CX3" s="166"/>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8"/>
    </row>
    <row r="4" spans="1:131" s="173" customFormat="1" ht="26.25" customHeight="1" thickBot="1" x14ac:dyDescent="0.2">
      <c r="A4" s="725" t="s">
        <v>365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170"/>
      <c r="BA4" s="170"/>
      <c r="BB4" s="170"/>
      <c r="BC4" s="170"/>
      <c r="BD4" s="170"/>
      <c r="BE4" s="171"/>
      <c r="BF4" s="171"/>
      <c r="BG4" s="171"/>
      <c r="BH4" s="171"/>
      <c r="BI4" s="171"/>
      <c r="BJ4" s="171"/>
      <c r="BK4" s="171"/>
      <c r="BL4" s="171"/>
      <c r="BM4" s="171"/>
      <c r="BN4" s="171"/>
      <c r="BO4" s="171"/>
      <c r="BP4" s="171"/>
      <c r="BQ4" s="726" t="s">
        <v>366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172"/>
    </row>
    <row r="5" spans="1:131" s="173" customFormat="1" ht="26.25" customHeight="1" x14ac:dyDescent="0.15">
      <c r="A5" s="727" t="s">
        <v>367</v>
      </c>
      <c r="B5" s="728"/>
      <c r="C5" s="728"/>
      <c r="D5" s="728"/>
      <c r="E5" s="728"/>
      <c r="F5" s="728"/>
      <c r="G5" s="728"/>
      <c r="H5" s="728"/>
      <c r="I5" s="728"/>
      <c r="J5" s="728"/>
      <c r="K5" s="728"/>
      <c r="L5" s="728"/>
      <c r="M5" s="728"/>
      <c r="N5" s="728"/>
      <c r="O5" s="728"/>
      <c r="P5" s="729"/>
      <c r="Q5" s="733" t="s">
        <v>368</v>
      </c>
      <c r="R5" s="734"/>
      <c r="S5" s="734"/>
      <c r="T5" s="734"/>
      <c r="U5" s="735"/>
      <c r="V5" s="733" t="s">
        <v>369</v>
      </c>
      <c r="W5" s="734"/>
      <c r="X5" s="734"/>
      <c r="Y5" s="734"/>
      <c r="Z5" s="735"/>
      <c r="AA5" s="733" t="s">
        <v>370</v>
      </c>
      <c r="AB5" s="734"/>
      <c r="AC5" s="734"/>
      <c r="AD5" s="734"/>
      <c r="AE5" s="734"/>
      <c r="AF5" s="739" t="s">
        <v>371</v>
      </c>
      <c r="AG5" s="734"/>
      <c r="AH5" s="734"/>
      <c r="AI5" s="734"/>
      <c r="AJ5" s="740"/>
      <c r="AK5" s="734" t="s">
        <v>372</v>
      </c>
      <c r="AL5" s="734"/>
      <c r="AM5" s="734"/>
      <c r="AN5" s="734"/>
      <c r="AO5" s="735"/>
      <c r="AP5" s="733" t="s">
        <v>373</v>
      </c>
      <c r="AQ5" s="734"/>
      <c r="AR5" s="734"/>
      <c r="AS5" s="734"/>
      <c r="AT5" s="735"/>
      <c r="AU5" s="733" t="s">
        <v>374</v>
      </c>
      <c r="AV5" s="734"/>
      <c r="AW5" s="734"/>
      <c r="AX5" s="734"/>
      <c r="AY5" s="740"/>
      <c r="AZ5" s="170"/>
      <c r="BA5" s="170"/>
      <c r="BB5" s="170"/>
      <c r="BC5" s="170"/>
      <c r="BD5" s="170"/>
      <c r="BE5" s="171"/>
      <c r="BF5" s="171"/>
      <c r="BG5" s="171"/>
      <c r="BH5" s="171"/>
      <c r="BI5" s="171"/>
      <c r="BJ5" s="171"/>
      <c r="BK5" s="171"/>
      <c r="BL5" s="171"/>
      <c r="BM5" s="171"/>
      <c r="BN5" s="171"/>
      <c r="BO5" s="171"/>
      <c r="BP5" s="171"/>
      <c r="BQ5" s="727" t="s">
        <v>375</v>
      </c>
      <c r="BR5" s="728"/>
      <c r="BS5" s="728"/>
      <c r="BT5" s="728"/>
      <c r="BU5" s="728"/>
      <c r="BV5" s="728"/>
      <c r="BW5" s="728"/>
      <c r="BX5" s="728"/>
      <c r="BY5" s="728"/>
      <c r="BZ5" s="728"/>
      <c r="CA5" s="728"/>
      <c r="CB5" s="728"/>
      <c r="CC5" s="728"/>
      <c r="CD5" s="728"/>
      <c r="CE5" s="728"/>
      <c r="CF5" s="728"/>
      <c r="CG5" s="729"/>
      <c r="CH5" s="733" t="s">
        <v>376</v>
      </c>
      <c r="CI5" s="734"/>
      <c r="CJ5" s="734"/>
      <c r="CK5" s="734"/>
      <c r="CL5" s="735"/>
      <c r="CM5" s="733" t="s">
        <v>377</v>
      </c>
      <c r="CN5" s="734"/>
      <c r="CO5" s="734"/>
      <c r="CP5" s="734"/>
      <c r="CQ5" s="735"/>
      <c r="CR5" s="733" t="s">
        <v>378</v>
      </c>
      <c r="CS5" s="734"/>
      <c r="CT5" s="734"/>
      <c r="CU5" s="734"/>
      <c r="CV5" s="735"/>
      <c r="CW5" s="733" t="s">
        <v>379</v>
      </c>
      <c r="CX5" s="734"/>
      <c r="CY5" s="734"/>
      <c r="CZ5" s="734"/>
      <c r="DA5" s="735"/>
      <c r="DB5" s="733" t="s">
        <v>380</v>
      </c>
      <c r="DC5" s="734"/>
      <c r="DD5" s="734"/>
      <c r="DE5" s="734"/>
      <c r="DF5" s="735"/>
      <c r="DG5" s="763" t="s">
        <v>381</v>
      </c>
      <c r="DH5" s="764"/>
      <c r="DI5" s="764"/>
      <c r="DJ5" s="764"/>
      <c r="DK5" s="765"/>
      <c r="DL5" s="763" t="s">
        <v>382</v>
      </c>
      <c r="DM5" s="764"/>
      <c r="DN5" s="764"/>
      <c r="DO5" s="764"/>
      <c r="DP5" s="765"/>
      <c r="DQ5" s="733" t="s">
        <v>383</v>
      </c>
      <c r="DR5" s="734"/>
      <c r="DS5" s="734"/>
      <c r="DT5" s="734"/>
      <c r="DU5" s="735"/>
      <c r="DV5" s="733" t="s">
        <v>374</v>
      </c>
      <c r="DW5" s="734"/>
      <c r="DX5" s="734"/>
      <c r="DY5" s="734"/>
      <c r="DZ5" s="740"/>
      <c r="EA5" s="172"/>
    </row>
    <row r="6" spans="1:131" s="17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170"/>
      <c r="BA6" s="170"/>
      <c r="BB6" s="170"/>
      <c r="BC6" s="170"/>
      <c r="BD6" s="170"/>
      <c r="BE6" s="171"/>
      <c r="BF6" s="171"/>
      <c r="BG6" s="171"/>
      <c r="BH6" s="171"/>
      <c r="BI6" s="171"/>
      <c r="BJ6" s="171"/>
      <c r="BK6" s="171"/>
      <c r="BL6" s="171"/>
      <c r="BM6" s="171"/>
      <c r="BN6" s="171"/>
      <c r="BO6" s="171"/>
      <c r="BP6" s="17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172"/>
    </row>
    <row r="7" spans="1:131" s="173" customFormat="1" ht="26.25" customHeight="1" thickTop="1" x14ac:dyDescent="0.15">
      <c r="A7" s="174">
        <v>1</v>
      </c>
      <c r="B7" s="749" t="s">
        <v>384</v>
      </c>
      <c r="C7" s="750"/>
      <c r="D7" s="750"/>
      <c r="E7" s="750"/>
      <c r="F7" s="750"/>
      <c r="G7" s="750"/>
      <c r="H7" s="750"/>
      <c r="I7" s="750"/>
      <c r="J7" s="750"/>
      <c r="K7" s="750"/>
      <c r="L7" s="750"/>
      <c r="M7" s="750"/>
      <c r="N7" s="750"/>
      <c r="O7" s="750"/>
      <c r="P7" s="751"/>
      <c r="Q7" s="752">
        <v>23917</v>
      </c>
      <c r="R7" s="753"/>
      <c r="S7" s="753"/>
      <c r="T7" s="753"/>
      <c r="U7" s="753"/>
      <c r="V7" s="753">
        <v>23420</v>
      </c>
      <c r="W7" s="753"/>
      <c r="X7" s="753"/>
      <c r="Y7" s="753"/>
      <c r="Z7" s="753"/>
      <c r="AA7" s="753">
        <v>496</v>
      </c>
      <c r="AB7" s="753"/>
      <c r="AC7" s="753"/>
      <c r="AD7" s="753"/>
      <c r="AE7" s="754"/>
      <c r="AF7" s="755">
        <v>472</v>
      </c>
      <c r="AG7" s="756"/>
      <c r="AH7" s="756"/>
      <c r="AI7" s="756"/>
      <c r="AJ7" s="757"/>
      <c r="AK7" s="758">
        <v>250</v>
      </c>
      <c r="AL7" s="759"/>
      <c r="AM7" s="759"/>
      <c r="AN7" s="759"/>
      <c r="AO7" s="759"/>
      <c r="AP7" s="759">
        <v>26746</v>
      </c>
      <c r="AQ7" s="759"/>
      <c r="AR7" s="759"/>
      <c r="AS7" s="759"/>
      <c r="AT7" s="759"/>
      <c r="AU7" s="760"/>
      <c r="AV7" s="760"/>
      <c r="AW7" s="760"/>
      <c r="AX7" s="760"/>
      <c r="AY7" s="761"/>
      <c r="AZ7" s="170"/>
      <c r="BA7" s="170"/>
      <c r="BB7" s="170"/>
      <c r="BC7" s="170"/>
      <c r="BD7" s="170"/>
      <c r="BE7" s="171"/>
      <c r="BF7" s="171"/>
      <c r="BG7" s="171"/>
      <c r="BH7" s="171"/>
      <c r="BI7" s="171"/>
      <c r="BJ7" s="171"/>
      <c r="BK7" s="171"/>
      <c r="BL7" s="171"/>
      <c r="BM7" s="171"/>
      <c r="BN7" s="171"/>
      <c r="BO7" s="171"/>
      <c r="BP7" s="171"/>
      <c r="BQ7" s="174">
        <v>1</v>
      </c>
      <c r="BR7" s="175"/>
      <c r="BS7" s="746" t="s">
        <v>577</v>
      </c>
      <c r="BT7" s="747"/>
      <c r="BU7" s="747"/>
      <c r="BV7" s="747"/>
      <c r="BW7" s="747"/>
      <c r="BX7" s="747"/>
      <c r="BY7" s="747"/>
      <c r="BZ7" s="747"/>
      <c r="CA7" s="747"/>
      <c r="CB7" s="747"/>
      <c r="CC7" s="747"/>
      <c r="CD7" s="747"/>
      <c r="CE7" s="747"/>
      <c r="CF7" s="747"/>
      <c r="CG7" s="762"/>
      <c r="CH7" s="743">
        <v>2</v>
      </c>
      <c r="CI7" s="744"/>
      <c r="CJ7" s="744"/>
      <c r="CK7" s="744"/>
      <c r="CL7" s="745"/>
      <c r="CM7" s="743">
        <v>53</v>
      </c>
      <c r="CN7" s="744"/>
      <c r="CO7" s="744"/>
      <c r="CP7" s="744"/>
      <c r="CQ7" s="745"/>
      <c r="CR7" s="743">
        <v>19</v>
      </c>
      <c r="CS7" s="744"/>
      <c r="CT7" s="744"/>
      <c r="CU7" s="744"/>
      <c r="CV7" s="745"/>
      <c r="CW7" s="743">
        <v>16</v>
      </c>
      <c r="CX7" s="744"/>
      <c r="CY7" s="744"/>
      <c r="CZ7" s="744"/>
      <c r="DA7" s="745"/>
      <c r="DB7" s="743" t="s">
        <v>578</v>
      </c>
      <c r="DC7" s="744"/>
      <c r="DD7" s="744"/>
      <c r="DE7" s="744"/>
      <c r="DF7" s="745"/>
      <c r="DG7" s="743" t="s">
        <v>578</v>
      </c>
      <c r="DH7" s="744"/>
      <c r="DI7" s="744"/>
      <c r="DJ7" s="744"/>
      <c r="DK7" s="745"/>
      <c r="DL7" s="743" t="s">
        <v>578</v>
      </c>
      <c r="DM7" s="744"/>
      <c r="DN7" s="744"/>
      <c r="DO7" s="744"/>
      <c r="DP7" s="745"/>
      <c r="DQ7" s="743" t="s">
        <v>578</v>
      </c>
      <c r="DR7" s="744"/>
      <c r="DS7" s="744"/>
      <c r="DT7" s="744"/>
      <c r="DU7" s="745"/>
      <c r="DV7" s="746"/>
      <c r="DW7" s="747"/>
      <c r="DX7" s="747"/>
      <c r="DY7" s="747"/>
      <c r="DZ7" s="748"/>
      <c r="EA7" s="172"/>
    </row>
    <row r="8" spans="1:131" s="173" customFormat="1" ht="26.25" customHeight="1" x14ac:dyDescent="0.15">
      <c r="A8" s="17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170"/>
      <c r="BA8" s="170"/>
      <c r="BB8" s="170"/>
      <c r="BC8" s="170"/>
      <c r="BD8" s="170"/>
      <c r="BE8" s="171"/>
      <c r="BF8" s="171"/>
      <c r="BG8" s="171"/>
      <c r="BH8" s="171"/>
      <c r="BI8" s="171"/>
      <c r="BJ8" s="171"/>
      <c r="BK8" s="171"/>
      <c r="BL8" s="171"/>
      <c r="BM8" s="171"/>
      <c r="BN8" s="171"/>
      <c r="BO8" s="171"/>
      <c r="BP8" s="171"/>
      <c r="BQ8" s="176">
        <v>2</v>
      </c>
      <c r="BR8" s="177"/>
      <c r="BS8" s="773" t="s">
        <v>592</v>
      </c>
      <c r="BT8" s="774"/>
      <c r="BU8" s="774"/>
      <c r="BV8" s="774"/>
      <c r="BW8" s="774"/>
      <c r="BX8" s="774"/>
      <c r="BY8" s="774"/>
      <c r="BZ8" s="774"/>
      <c r="CA8" s="774"/>
      <c r="CB8" s="774"/>
      <c r="CC8" s="774"/>
      <c r="CD8" s="774"/>
      <c r="CE8" s="774"/>
      <c r="CF8" s="774"/>
      <c r="CG8" s="775"/>
      <c r="CH8" s="776">
        <v>1</v>
      </c>
      <c r="CI8" s="777"/>
      <c r="CJ8" s="777"/>
      <c r="CK8" s="777"/>
      <c r="CL8" s="778"/>
      <c r="CM8" s="776">
        <v>28</v>
      </c>
      <c r="CN8" s="777"/>
      <c r="CO8" s="777"/>
      <c r="CP8" s="777"/>
      <c r="CQ8" s="778"/>
      <c r="CR8" s="776">
        <v>10</v>
      </c>
      <c r="CS8" s="777"/>
      <c r="CT8" s="777"/>
      <c r="CU8" s="777"/>
      <c r="CV8" s="778"/>
      <c r="CW8" s="776">
        <v>6</v>
      </c>
      <c r="CX8" s="777"/>
      <c r="CY8" s="777"/>
      <c r="CZ8" s="777"/>
      <c r="DA8" s="778"/>
      <c r="DB8" s="776" t="s">
        <v>578</v>
      </c>
      <c r="DC8" s="777"/>
      <c r="DD8" s="777"/>
      <c r="DE8" s="777"/>
      <c r="DF8" s="778"/>
      <c r="DG8" s="776" t="s">
        <v>578</v>
      </c>
      <c r="DH8" s="777"/>
      <c r="DI8" s="777"/>
      <c r="DJ8" s="777"/>
      <c r="DK8" s="778"/>
      <c r="DL8" s="776" t="s">
        <v>578</v>
      </c>
      <c r="DM8" s="777"/>
      <c r="DN8" s="777"/>
      <c r="DO8" s="777"/>
      <c r="DP8" s="778"/>
      <c r="DQ8" s="776" t="s">
        <v>578</v>
      </c>
      <c r="DR8" s="777"/>
      <c r="DS8" s="777"/>
      <c r="DT8" s="777"/>
      <c r="DU8" s="778"/>
      <c r="DV8" s="773"/>
      <c r="DW8" s="774"/>
      <c r="DX8" s="774"/>
      <c r="DY8" s="774"/>
      <c r="DZ8" s="779"/>
      <c r="EA8" s="172"/>
    </row>
    <row r="9" spans="1:131" s="173" customFormat="1" ht="26.25" customHeight="1" x14ac:dyDescent="0.15">
      <c r="A9" s="17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170"/>
      <c r="BA9" s="170"/>
      <c r="BB9" s="170"/>
      <c r="BC9" s="170"/>
      <c r="BD9" s="170"/>
      <c r="BE9" s="171"/>
      <c r="BF9" s="171"/>
      <c r="BG9" s="171"/>
      <c r="BH9" s="171"/>
      <c r="BI9" s="171"/>
      <c r="BJ9" s="171"/>
      <c r="BK9" s="171"/>
      <c r="BL9" s="171"/>
      <c r="BM9" s="171"/>
      <c r="BN9" s="171"/>
      <c r="BO9" s="171"/>
      <c r="BP9" s="171"/>
      <c r="BQ9" s="176">
        <v>3</v>
      </c>
      <c r="BR9" s="17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172"/>
    </row>
    <row r="10" spans="1:131" s="173" customFormat="1" ht="26.25" customHeight="1" x14ac:dyDescent="0.15">
      <c r="A10" s="17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170"/>
      <c r="BA10" s="170"/>
      <c r="BB10" s="170"/>
      <c r="BC10" s="170"/>
      <c r="BD10" s="170"/>
      <c r="BE10" s="171"/>
      <c r="BF10" s="171"/>
      <c r="BG10" s="171"/>
      <c r="BH10" s="171"/>
      <c r="BI10" s="171"/>
      <c r="BJ10" s="171"/>
      <c r="BK10" s="171"/>
      <c r="BL10" s="171"/>
      <c r="BM10" s="171"/>
      <c r="BN10" s="171"/>
      <c r="BO10" s="171"/>
      <c r="BP10" s="171"/>
      <c r="BQ10" s="176">
        <v>4</v>
      </c>
      <c r="BR10" s="17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172"/>
    </row>
    <row r="11" spans="1:131" s="173" customFormat="1" ht="26.25" customHeight="1" x14ac:dyDescent="0.15">
      <c r="A11" s="17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170"/>
      <c r="BA11" s="170"/>
      <c r="BB11" s="170"/>
      <c r="BC11" s="170"/>
      <c r="BD11" s="170"/>
      <c r="BE11" s="171"/>
      <c r="BF11" s="171"/>
      <c r="BG11" s="171"/>
      <c r="BH11" s="171"/>
      <c r="BI11" s="171"/>
      <c r="BJ11" s="171"/>
      <c r="BK11" s="171"/>
      <c r="BL11" s="171"/>
      <c r="BM11" s="171"/>
      <c r="BN11" s="171"/>
      <c r="BO11" s="171"/>
      <c r="BP11" s="171"/>
      <c r="BQ11" s="176">
        <v>5</v>
      </c>
      <c r="BR11" s="17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172"/>
    </row>
    <row r="12" spans="1:131" s="173" customFormat="1" ht="26.25" customHeight="1" x14ac:dyDescent="0.15">
      <c r="A12" s="17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170"/>
      <c r="BA12" s="170"/>
      <c r="BB12" s="170"/>
      <c r="BC12" s="170"/>
      <c r="BD12" s="170"/>
      <c r="BE12" s="171"/>
      <c r="BF12" s="171"/>
      <c r="BG12" s="171"/>
      <c r="BH12" s="171"/>
      <c r="BI12" s="171"/>
      <c r="BJ12" s="171"/>
      <c r="BK12" s="171"/>
      <c r="BL12" s="171"/>
      <c r="BM12" s="171"/>
      <c r="BN12" s="171"/>
      <c r="BO12" s="171"/>
      <c r="BP12" s="171"/>
      <c r="BQ12" s="176">
        <v>6</v>
      </c>
      <c r="BR12" s="17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172"/>
    </row>
    <row r="13" spans="1:131" s="173" customFormat="1" ht="26.25" customHeight="1" x14ac:dyDescent="0.15">
      <c r="A13" s="17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170"/>
      <c r="BA13" s="170"/>
      <c r="BB13" s="170"/>
      <c r="BC13" s="170"/>
      <c r="BD13" s="170"/>
      <c r="BE13" s="171"/>
      <c r="BF13" s="171"/>
      <c r="BG13" s="171"/>
      <c r="BH13" s="171"/>
      <c r="BI13" s="171"/>
      <c r="BJ13" s="171"/>
      <c r="BK13" s="171"/>
      <c r="BL13" s="171"/>
      <c r="BM13" s="171"/>
      <c r="BN13" s="171"/>
      <c r="BO13" s="171"/>
      <c r="BP13" s="171"/>
      <c r="BQ13" s="176">
        <v>7</v>
      </c>
      <c r="BR13" s="17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172"/>
    </row>
    <row r="14" spans="1:131" s="173" customFormat="1" ht="26.25" customHeight="1" x14ac:dyDescent="0.15">
      <c r="A14" s="17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170"/>
      <c r="BA14" s="170"/>
      <c r="BB14" s="170"/>
      <c r="BC14" s="170"/>
      <c r="BD14" s="170"/>
      <c r="BE14" s="171"/>
      <c r="BF14" s="171"/>
      <c r="BG14" s="171"/>
      <c r="BH14" s="171"/>
      <c r="BI14" s="171"/>
      <c r="BJ14" s="171"/>
      <c r="BK14" s="171"/>
      <c r="BL14" s="171"/>
      <c r="BM14" s="171"/>
      <c r="BN14" s="171"/>
      <c r="BO14" s="171"/>
      <c r="BP14" s="171"/>
      <c r="BQ14" s="176">
        <v>8</v>
      </c>
      <c r="BR14" s="17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172"/>
    </row>
    <row r="15" spans="1:131" s="173" customFormat="1" ht="26.25" customHeight="1" x14ac:dyDescent="0.15">
      <c r="A15" s="17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170"/>
      <c r="BA15" s="170"/>
      <c r="BB15" s="170"/>
      <c r="BC15" s="170"/>
      <c r="BD15" s="170"/>
      <c r="BE15" s="171"/>
      <c r="BF15" s="171"/>
      <c r="BG15" s="171"/>
      <c r="BH15" s="171"/>
      <c r="BI15" s="171"/>
      <c r="BJ15" s="171"/>
      <c r="BK15" s="171"/>
      <c r="BL15" s="171"/>
      <c r="BM15" s="171"/>
      <c r="BN15" s="171"/>
      <c r="BO15" s="171"/>
      <c r="BP15" s="171"/>
      <c r="BQ15" s="176">
        <v>9</v>
      </c>
      <c r="BR15" s="17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172"/>
    </row>
    <row r="16" spans="1:131" s="173" customFormat="1" ht="26.25" customHeight="1" x14ac:dyDescent="0.15">
      <c r="A16" s="17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170"/>
      <c r="BA16" s="170"/>
      <c r="BB16" s="170"/>
      <c r="BC16" s="170"/>
      <c r="BD16" s="170"/>
      <c r="BE16" s="171"/>
      <c r="BF16" s="171"/>
      <c r="BG16" s="171"/>
      <c r="BH16" s="171"/>
      <c r="BI16" s="171"/>
      <c r="BJ16" s="171"/>
      <c r="BK16" s="171"/>
      <c r="BL16" s="171"/>
      <c r="BM16" s="171"/>
      <c r="BN16" s="171"/>
      <c r="BO16" s="171"/>
      <c r="BP16" s="171"/>
      <c r="BQ16" s="176">
        <v>10</v>
      </c>
      <c r="BR16" s="17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172"/>
    </row>
    <row r="17" spans="1:131" s="173" customFormat="1" ht="26.25" customHeight="1" x14ac:dyDescent="0.15">
      <c r="A17" s="17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170"/>
      <c r="BA17" s="170"/>
      <c r="BB17" s="170"/>
      <c r="BC17" s="170"/>
      <c r="BD17" s="170"/>
      <c r="BE17" s="171"/>
      <c r="BF17" s="171"/>
      <c r="BG17" s="171"/>
      <c r="BH17" s="171"/>
      <c r="BI17" s="171"/>
      <c r="BJ17" s="171"/>
      <c r="BK17" s="171"/>
      <c r="BL17" s="171"/>
      <c r="BM17" s="171"/>
      <c r="BN17" s="171"/>
      <c r="BO17" s="171"/>
      <c r="BP17" s="171"/>
      <c r="BQ17" s="176">
        <v>11</v>
      </c>
      <c r="BR17" s="17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172"/>
    </row>
    <row r="18" spans="1:131" s="173" customFormat="1" ht="26.25" customHeight="1" x14ac:dyDescent="0.15">
      <c r="A18" s="17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170"/>
      <c r="BA18" s="170"/>
      <c r="BB18" s="170"/>
      <c r="BC18" s="170"/>
      <c r="BD18" s="170"/>
      <c r="BE18" s="171"/>
      <c r="BF18" s="171"/>
      <c r="BG18" s="171"/>
      <c r="BH18" s="171"/>
      <c r="BI18" s="171"/>
      <c r="BJ18" s="171"/>
      <c r="BK18" s="171"/>
      <c r="BL18" s="171"/>
      <c r="BM18" s="171"/>
      <c r="BN18" s="171"/>
      <c r="BO18" s="171"/>
      <c r="BP18" s="171"/>
      <c r="BQ18" s="176">
        <v>12</v>
      </c>
      <c r="BR18" s="17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172"/>
    </row>
    <row r="19" spans="1:131" s="173" customFormat="1" ht="26.25" customHeight="1" x14ac:dyDescent="0.15">
      <c r="A19" s="17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170"/>
      <c r="BA19" s="170"/>
      <c r="BB19" s="170"/>
      <c r="BC19" s="170"/>
      <c r="BD19" s="170"/>
      <c r="BE19" s="171"/>
      <c r="BF19" s="171"/>
      <c r="BG19" s="171"/>
      <c r="BH19" s="171"/>
      <c r="BI19" s="171"/>
      <c r="BJ19" s="171"/>
      <c r="BK19" s="171"/>
      <c r="BL19" s="171"/>
      <c r="BM19" s="171"/>
      <c r="BN19" s="171"/>
      <c r="BO19" s="171"/>
      <c r="BP19" s="171"/>
      <c r="BQ19" s="176">
        <v>13</v>
      </c>
      <c r="BR19" s="17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172"/>
    </row>
    <row r="20" spans="1:131" s="173" customFormat="1" ht="26.25" customHeight="1" x14ac:dyDescent="0.15">
      <c r="A20" s="17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170"/>
      <c r="BA20" s="170"/>
      <c r="BB20" s="170"/>
      <c r="BC20" s="170"/>
      <c r="BD20" s="170"/>
      <c r="BE20" s="171"/>
      <c r="BF20" s="171"/>
      <c r="BG20" s="171"/>
      <c r="BH20" s="171"/>
      <c r="BI20" s="171"/>
      <c r="BJ20" s="171"/>
      <c r="BK20" s="171"/>
      <c r="BL20" s="171"/>
      <c r="BM20" s="171"/>
      <c r="BN20" s="171"/>
      <c r="BO20" s="171"/>
      <c r="BP20" s="171"/>
      <c r="BQ20" s="176">
        <v>14</v>
      </c>
      <c r="BR20" s="17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172"/>
    </row>
    <row r="21" spans="1:131" s="173" customFormat="1" ht="26.25" customHeight="1" thickBot="1" x14ac:dyDescent="0.2">
      <c r="A21" s="17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170"/>
      <c r="BA21" s="170"/>
      <c r="BB21" s="170"/>
      <c r="BC21" s="170"/>
      <c r="BD21" s="170"/>
      <c r="BE21" s="171"/>
      <c r="BF21" s="171"/>
      <c r="BG21" s="171"/>
      <c r="BH21" s="171"/>
      <c r="BI21" s="171"/>
      <c r="BJ21" s="171"/>
      <c r="BK21" s="171"/>
      <c r="BL21" s="171"/>
      <c r="BM21" s="171"/>
      <c r="BN21" s="171"/>
      <c r="BO21" s="171"/>
      <c r="BP21" s="171"/>
      <c r="BQ21" s="176">
        <v>15</v>
      </c>
      <c r="BR21" s="17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172"/>
    </row>
    <row r="22" spans="1:131" s="173" customFormat="1" ht="26.25" customHeight="1" x14ac:dyDescent="0.15">
      <c r="A22" s="176">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385</v>
      </c>
      <c r="BA22" s="809"/>
      <c r="BB22" s="809"/>
      <c r="BC22" s="809"/>
      <c r="BD22" s="810"/>
      <c r="BE22" s="171"/>
      <c r="BF22" s="171"/>
      <c r="BG22" s="171"/>
      <c r="BH22" s="171"/>
      <c r="BI22" s="171"/>
      <c r="BJ22" s="171"/>
      <c r="BK22" s="171"/>
      <c r="BL22" s="171"/>
      <c r="BM22" s="171"/>
      <c r="BN22" s="171"/>
      <c r="BO22" s="171"/>
      <c r="BP22" s="171"/>
      <c r="BQ22" s="176">
        <v>16</v>
      </c>
      <c r="BR22" s="17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172"/>
    </row>
    <row r="23" spans="1:131" s="173" customFormat="1" ht="26.25" customHeight="1" thickBot="1" x14ac:dyDescent="0.2">
      <c r="A23" s="178" t="s">
        <v>386</v>
      </c>
      <c r="B23" s="789" t="s">
        <v>387</v>
      </c>
      <c r="C23" s="790"/>
      <c r="D23" s="790"/>
      <c r="E23" s="790"/>
      <c r="F23" s="790"/>
      <c r="G23" s="790"/>
      <c r="H23" s="790"/>
      <c r="I23" s="790"/>
      <c r="J23" s="790"/>
      <c r="K23" s="790"/>
      <c r="L23" s="790"/>
      <c r="M23" s="790"/>
      <c r="N23" s="790"/>
      <c r="O23" s="790"/>
      <c r="P23" s="791"/>
      <c r="Q23" s="792">
        <f>Q7</f>
        <v>23917</v>
      </c>
      <c r="R23" s="793"/>
      <c r="S23" s="793"/>
      <c r="T23" s="793"/>
      <c r="U23" s="793"/>
      <c r="V23" s="794">
        <f t="shared" ref="V23" si="0">V7</f>
        <v>23420</v>
      </c>
      <c r="W23" s="795"/>
      <c r="X23" s="795"/>
      <c r="Y23" s="795"/>
      <c r="Z23" s="796"/>
      <c r="AA23" s="794">
        <f t="shared" ref="AA23" si="1">AA7</f>
        <v>496</v>
      </c>
      <c r="AB23" s="795"/>
      <c r="AC23" s="795"/>
      <c r="AD23" s="795"/>
      <c r="AE23" s="797"/>
      <c r="AF23" s="798">
        <v>472</v>
      </c>
      <c r="AG23" s="793"/>
      <c r="AH23" s="793"/>
      <c r="AI23" s="793"/>
      <c r="AJ23" s="799"/>
      <c r="AK23" s="800"/>
      <c r="AL23" s="801"/>
      <c r="AM23" s="801"/>
      <c r="AN23" s="801"/>
      <c r="AO23" s="801"/>
      <c r="AP23" s="793">
        <f>AP7</f>
        <v>26746</v>
      </c>
      <c r="AQ23" s="793"/>
      <c r="AR23" s="793"/>
      <c r="AS23" s="793"/>
      <c r="AT23" s="793"/>
      <c r="AU23" s="812"/>
      <c r="AV23" s="812"/>
      <c r="AW23" s="812"/>
      <c r="AX23" s="812"/>
      <c r="AY23" s="813"/>
      <c r="AZ23" s="814" t="s">
        <v>174</v>
      </c>
      <c r="BA23" s="795"/>
      <c r="BB23" s="795"/>
      <c r="BC23" s="795"/>
      <c r="BD23" s="797"/>
      <c r="BE23" s="171"/>
      <c r="BF23" s="171"/>
      <c r="BG23" s="171"/>
      <c r="BH23" s="171"/>
      <c r="BI23" s="171"/>
      <c r="BJ23" s="171"/>
      <c r="BK23" s="171"/>
      <c r="BL23" s="171"/>
      <c r="BM23" s="171"/>
      <c r="BN23" s="171"/>
      <c r="BO23" s="171"/>
      <c r="BP23" s="171"/>
      <c r="BQ23" s="176">
        <v>17</v>
      </c>
      <c r="BR23" s="17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172"/>
    </row>
    <row r="24" spans="1:131" s="173" customFormat="1" ht="26.25" customHeight="1" x14ac:dyDescent="0.15">
      <c r="A24" s="811" t="s">
        <v>388</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170"/>
      <c r="BA24" s="170"/>
      <c r="BB24" s="170"/>
      <c r="BC24" s="170"/>
      <c r="BD24" s="170"/>
      <c r="BE24" s="171"/>
      <c r="BF24" s="171"/>
      <c r="BG24" s="171"/>
      <c r="BH24" s="171"/>
      <c r="BI24" s="171"/>
      <c r="BJ24" s="171"/>
      <c r="BK24" s="171"/>
      <c r="BL24" s="171"/>
      <c r="BM24" s="171"/>
      <c r="BN24" s="171"/>
      <c r="BO24" s="171"/>
      <c r="BP24" s="171"/>
      <c r="BQ24" s="176">
        <v>18</v>
      </c>
      <c r="BR24" s="17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172"/>
    </row>
    <row r="25" spans="1:131" ht="26.25" customHeight="1" thickBot="1" x14ac:dyDescent="0.2">
      <c r="A25" s="725" t="s">
        <v>389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170"/>
      <c r="BK25" s="170"/>
      <c r="BL25" s="170"/>
      <c r="BM25" s="170"/>
      <c r="BN25" s="170"/>
      <c r="BO25" s="179"/>
      <c r="BP25" s="179"/>
      <c r="BQ25" s="176">
        <v>19</v>
      </c>
      <c r="BR25" s="17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168"/>
    </row>
    <row r="26" spans="1:131" ht="26.25" customHeight="1" x14ac:dyDescent="0.15">
      <c r="A26" s="727" t="s">
        <v>367</v>
      </c>
      <c r="B26" s="728"/>
      <c r="C26" s="728"/>
      <c r="D26" s="728"/>
      <c r="E26" s="728"/>
      <c r="F26" s="728"/>
      <c r="G26" s="728"/>
      <c r="H26" s="728"/>
      <c r="I26" s="728"/>
      <c r="J26" s="728"/>
      <c r="K26" s="728"/>
      <c r="L26" s="728"/>
      <c r="M26" s="728"/>
      <c r="N26" s="728"/>
      <c r="O26" s="728"/>
      <c r="P26" s="729"/>
      <c r="Q26" s="733" t="s">
        <v>390</v>
      </c>
      <c r="R26" s="734"/>
      <c r="S26" s="734"/>
      <c r="T26" s="734"/>
      <c r="U26" s="735"/>
      <c r="V26" s="733" t="s">
        <v>391</v>
      </c>
      <c r="W26" s="734"/>
      <c r="X26" s="734"/>
      <c r="Y26" s="734"/>
      <c r="Z26" s="735"/>
      <c r="AA26" s="733" t="s">
        <v>392</v>
      </c>
      <c r="AB26" s="734"/>
      <c r="AC26" s="734"/>
      <c r="AD26" s="734"/>
      <c r="AE26" s="734"/>
      <c r="AF26" s="815" t="s">
        <v>393</v>
      </c>
      <c r="AG26" s="816"/>
      <c r="AH26" s="816"/>
      <c r="AI26" s="816"/>
      <c r="AJ26" s="817"/>
      <c r="AK26" s="734" t="s">
        <v>394</v>
      </c>
      <c r="AL26" s="734"/>
      <c r="AM26" s="734"/>
      <c r="AN26" s="734"/>
      <c r="AO26" s="735"/>
      <c r="AP26" s="733" t="s">
        <v>395</v>
      </c>
      <c r="AQ26" s="734"/>
      <c r="AR26" s="734"/>
      <c r="AS26" s="734"/>
      <c r="AT26" s="735"/>
      <c r="AU26" s="733" t="s">
        <v>396</v>
      </c>
      <c r="AV26" s="734"/>
      <c r="AW26" s="734"/>
      <c r="AX26" s="734"/>
      <c r="AY26" s="735"/>
      <c r="AZ26" s="733" t="s">
        <v>397</v>
      </c>
      <c r="BA26" s="734"/>
      <c r="BB26" s="734"/>
      <c r="BC26" s="734"/>
      <c r="BD26" s="735"/>
      <c r="BE26" s="733" t="s">
        <v>374</v>
      </c>
      <c r="BF26" s="734"/>
      <c r="BG26" s="734"/>
      <c r="BH26" s="734"/>
      <c r="BI26" s="740"/>
      <c r="BJ26" s="170"/>
      <c r="BK26" s="170"/>
      <c r="BL26" s="170"/>
      <c r="BM26" s="170"/>
      <c r="BN26" s="170"/>
      <c r="BO26" s="179"/>
      <c r="BP26" s="179"/>
      <c r="BQ26" s="176">
        <v>20</v>
      </c>
      <c r="BR26" s="17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16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170"/>
      <c r="BK27" s="170"/>
      <c r="BL27" s="170"/>
      <c r="BM27" s="170"/>
      <c r="BN27" s="170"/>
      <c r="BO27" s="179"/>
      <c r="BP27" s="179"/>
      <c r="BQ27" s="176">
        <v>21</v>
      </c>
      <c r="BR27" s="17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168"/>
    </row>
    <row r="28" spans="1:131" ht="26.25" customHeight="1" thickTop="1" x14ac:dyDescent="0.15">
      <c r="A28" s="180">
        <v>1</v>
      </c>
      <c r="B28" s="749" t="s">
        <v>398</v>
      </c>
      <c r="C28" s="750"/>
      <c r="D28" s="750"/>
      <c r="E28" s="750"/>
      <c r="F28" s="750"/>
      <c r="G28" s="750"/>
      <c r="H28" s="750"/>
      <c r="I28" s="750"/>
      <c r="J28" s="750"/>
      <c r="K28" s="750"/>
      <c r="L28" s="750"/>
      <c r="M28" s="750"/>
      <c r="N28" s="750"/>
      <c r="O28" s="750"/>
      <c r="P28" s="751"/>
      <c r="Q28" s="823">
        <v>5668</v>
      </c>
      <c r="R28" s="824"/>
      <c r="S28" s="824"/>
      <c r="T28" s="824"/>
      <c r="U28" s="824"/>
      <c r="V28" s="824">
        <v>5307</v>
      </c>
      <c r="W28" s="824"/>
      <c r="X28" s="824"/>
      <c r="Y28" s="824"/>
      <c r="Z28" s="824"/>
      <c r="AA28" s="824">
        <v>361</v>
      </c>
      <c r="AB28" s="824"/>
      <c r="AC28" s="824"/>
      <c r="AD28" s="824"/>
      <c r="AE28" s="825"/>
      <c r="AF28" s="826">
        <v>361</v>
      </c>
      <c r="AG28" s="824"/>
      <c r="AH28" s="824"/>
      <c r="AI28" s="824"/>
      <c r="AJ28" s="827"/>
      <c r="AK28" s="828">
        <v>423</v>
      </c>
      <c r="AL28" s="829"/>
      <c r="AM28" s="829"/>
      <c r="AN28" s="829"/>
      <c r="AO28" s="829"/>
      <c r="AP28" s="829" t="s">
        <v>578</v>
      </c>
      <c r="AQ28" s="829"/>
      <c r="AR28" s="829"/>
      <c r="AS28" s="829"/>
      <c r="AT28" s="829"/>
      <c r="AU28" s="829" t="s">
        <v>578</v>
      </c>
      <c r="AV28" s="829"/>
      <c r="AW28" s="829"/>
      <c r="AX28" s="829"/>
      <c r="AY28" s="829"/>
      <c r="AZ28" s="829" t="s">
        <v>578</v>
      </c>
      <c r="BA28" s="829"/>
      <c r="BB28" s="829"/>
      <c r="BC28" s="829"/>
      <c r="BD28" s="829"/>
      <c r="BE28" s="821"/>
      <c r="BF28" s="821"/>
      <c r="BG28" s="821"/>
      <c r="BH28" s="821"/>
      <c r="BI28" s="822"/>
      <c r="BJ28" s="170"/>
      <c r="BK28" s="170"/>
      <c r="BL28" s="170"/>
      <c r="BM28" s="170"/>
      <c r="BN28" s="170"/>
      <c r="BO28" s="179"/>
      <c r="BP28" s="179"/>
      <c r="BQ28" s="176">
        <v>22</v>
      </c>
      <c r="BR28" s="17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168"/>
    </row>
    <row r="29" spans="1:131" ht="26.25" customHeight="1" x14ac:dyDescent="0.15">
      <c r="A29" s="180">
        <v>2</v>
      </c>
      <c r="B29" s="780" t="s">
        <v>399</v>
      </c>
      <c r="C29" s="781"/>
      <c r="D29" s="781"/>
      <c r="E29" s="781"/>
      <c r="F29" s="781"/>
      <c r="G29" s="781"/>
      <c r="H29" s="781"/>
      <c r="I29" s="781"/>
      <c r="J29" s="781"/>
      <c r="K29" s="781"/>
      <c r="L29" s="781"/>
      <c r="M29" s="781"/>
      <c r="N29" s="781"/>
      <c r="O29" s="781"/>
      <c r="P29" s="782"/>
      <c r="Q29" s="783">
        <v>4809</v>
      </c>
      <c r="R29" s="784"/>
      <c r="S29" s="784"/>
      <c r="T29" s="784"/>
      <c r="U29" s="784"/>
      <c r="V29" s="784">
        <v>4640</v>
      </c>
      <c r="W29" s="784"/>
      <c r="X29" s="784"/>
      <c r="Y29" s="784"/>
      <c r="Z29" s="784"/>
      <c r="AA29" s="784">
        <v>169</v>
      </c>
      <c r="AB29" s="784"/>
      <c r="AC29" s="784"/>
      <c r="AD29" s="784"/>
      <c r="AE29" s="785"/>
      <c r="AF29" s="786">
        <v>169</v>
      </c>
      <c r="AG29" s="787"/>
      <c r="AH29" s="787"/>
      <c r="AI29" s="787"/>
      <c r="AJ29" s="788"/>
      <c r="AK29" s="832">
        <v>726</v>
      </c>
      <c r="AL29" s="838"/>
      <c r="AM29" s="838"/>
      <c r="AN29" s="838"/>
      <c r="AO29" s="838"/>
      <c r="AP29" s="830" t="s">
        <v>578</v>
      </c>
      <c r="AQ29" s="831"/>
      <c r="AR29" s="831"/>
      <c r="AS29" s="831"/>
      <c r="AT29" s="832"/>
      <c r="AU29" s="830" t="s">
        <v>578</v>
      </c>
      <c r="AV29" s="831"/>
      <c r="AW29" s="831"/>
      <c r="AX29" s="831"/>
      <c r="AY29" s="832"/>
      <c r="AZ29" s="833" t="s">
        <v>578</v>
      </c>
      <c r="BA29" s="834"/>
      <c r="BB29" s="834"/>
      <c r="BC29" s="834"/>
      <c r="BD29" s="835"/>
      <c r="BE29" s="836"/>
      <c r="BF29" s="836"/>
      <c r="BG29" s="836"/>
      <c r="BH29" s="836"/>
      <c r="BI29" s="837"/>
      <c r="BJ29" s="170"/>
      <c r="BK29" s="170"/>
      <c r="BL29" s="170"/>
      <c r="BM29" s="170"/>
      <c r="BN29" s="170"/>
      <c r="BO29" s="179"/>
      <c r="BP29" s="179"/>
      <c r="BQ29" s="176">
        <v>23</v>
      </c>
      <c r="BR29" s="17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168"/>
    </row>
    <row r="30" spans="1:131" ht="26.25" customHeight="1" x14ac:dyDescent="0.15">
      <c r="A30" s="180">
        <v>3</v>
      </c>
      <c r="B30" s="780" t="s">
        <v>400</v>
      </c>
      <c r="C30" s="781"/>
      <c r="D30" s="781"/>
      <c r="E30" s="781"/>
      <c r="F30" s="781"/>
      <c r="G30" s="781"/>
      <c r="H30" s="781"/>
      <c r="I30" s="781"/>
      <c r="J30" s="781"/>
      <c r="K30" s="781"/>
      <c r="L30" s="781"/>
      <c r="M30" s="781"/>
      <c r="N30" s="781"/>
      <c r="O30" s="781"/>
      <c r="P30" s="782"/>
      <c r="Q30" s="783">
        <v>710</v>
      </c>
      <c r="R30" s="784"/>
      <c r="S30" s="784"/>
      <c r="T30" s="784"/>
      <c r="U30" s="784"/>
      <c r="V30" s="784">
        <v>708</v>
      </c>
      <c r="W30" s="784"/>
      <c r="X30" s="784"/>
      <c r="Y30" s="784"/>
      <c r="Z30" s="784"/>
      <c r="AA30" s="784">
        <v>2</v>
      </c>
      <c r="AB30" s="784"/>
      <c r="AC30" s="784"/>
      <c r="AD30" s="784"/>
      <c r="AE30" s="785"/>
      <c r="AF30" s="786">
        <v>2</v>
      </c>
      <c r="AG30" s="787"/>
      <c r="AH30" s="787"/>
      <c r="AI30" s="787"/>
      <c r="AJ30" s="788"/>
      <c r="AK30" s="832">
        <v>198</v>
      </c>
      <c r="AL30" s="838"/>
      <c r="AM30" s="838"/>
      <c r="AN30" s="838"/>
      <c r="AO30" s="838"/>
      <c r="AP30" s="830" t="s">
        <v>578</v>
      </c>
      <c r="AQ30" s="831"/>
      <c r="AR30" s="831"/>
      <c r="AS30" s="831"/>
      <c r="AT30" s="832"/>
      <c r="AU30" s="830" t="s">
        <v>578</v>
      </c>
      <c r="AV30" s="831"/>
      <c r="AW30" s="831"/>
      <c r="AX30" s="831"/>
      <c r="AY30" s="832"/>
      <c r="AZ30" s="833" t="s">
        <v>578</v>
      </c>
      <c r="BA30" s="834"/>
      <c r="BB30" s="834"/>
      <c r="BC30" s="834"/>
      <c r="BD30" s="835"/>
      <c r="BE30" s="836"/>
      <c r="BF30" s="836"/>
      <c r="BG30" s="836"/>
      <c r="BH30" s="836"/>
      <c r="BI30" s="837"/>
      <c r="BJ30" s="170"/>
      <c r="BK30" s="170"/>
      <c r="BL30" s="170"/>
      <c r="BM30" s="170"/>
      <c r="BN30" s="170"/>
      <c r="BO30" s="179"/>
      <c r="BP30" s="179"/>
      <c r="BQ30" s="176">
        <v>24</v>
      </c>
      <c r="BR30" s="17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168"/>
    </row>
    <row r="31" spans="1:131" ht="26.25" customHeight="1" x14ac:dyDescent="0.15">
      <c r="A31" s="180">
        <v>4</v>
      </c>
      <c r="B31" s="780" t="s">
        <v>401</v>
      </c>
      <c r="C31" s="781"/>
      <c r="D31" s="781"/>
      <c r="E31" s="781"/>
      <c r="F31" s="781"/>
      <c r="G31" s="781"/>
      <c r="H31" s="781"/>
      <c r="I31" s="781"/>
      <c r="J31" s="781"/>
      <c r="K31" s="781"/>
      <c r="L31" s="781"/>
      <c r="M31" s="781"/>
      <c r="N31" s="781"/>
      <c r="O31" s="781"/>
      <c r="P31" s="782"/>
      <c r="Q31" s="783">
        <v>748</v>
      </c>
      <c r="R31" s="784"/>
      <c r="S31" s="784"/>
      <c r="T31" s="784"/>
      <c r="U31" s="784"/>
      <c r="V31" s="784">
        <v>709</v>
      </c>
      <c r="W31" s="784"/>
      <c r="X31" s="784"/>
      <c r="Y31" s="784"/>
      <c r="Z31" s="784"/>
      <c r="AA31" s="784">
        <v>39</v>
      </c>
      <c r="AB31" s="784"/>
      <c r="AC31" s="784"/>
      <c r="AD31" s="784"/>
      <c r="AE31" s="785"/>
      <c r="AF31" s="786">
        <v>341</v>
      </c>
      <c r="AG31" s="787"/>
      <c r="AH31" s="787"/>
      <c r="AI31" s="787"/>
      <c r="AJ31" s="788"/>
      <c r="AK31" s="832">
        <v>110</v>
      </c>
      <c r="AL31" s="838"/>
      <c r="AM31" s="838"/>
      <c r="AN31" s="838"/>
      <c r="AO31" s="838"/>
      <c r="AP31" s="838">
        <v>3366</v>
      </c>
      <c r="AQ31" s="838"/>
      <c r="AR31" s="838"/>
      <c r="AS31" s="838"/>
      <c r="AT31" s="838"/>
      <c r="AU31" s="838">
        <v>478</v>
      </c>
      <c r="AV31" s="838"/>
      <c r="AW31" s="838"/>
      <c r="AX31" s="838"/>
      <c r="AY31" s="838"/>
      <c r="AZ31" s="833" t="s">
        <v>578</v>
      </c>
      <c r="BA31" s="834"/>
      <c r="BB31" s="834"/>
      <c r="BC31" s="834"/>
      <c r="BD31" s="835"/>
      <c r="BE31" s="836" t="s">
        <v>402</v>
      </c>
      <c r="BF31" s="836"/>
      <c r="BG31" s="836"/>
      <c r="BH31" s="836"/>
      <c r="BI31" s="837"/>
      <c r="BJ31" s="170"/>
      <c r="BK31" s="170"/>
      <c r="BL31" s="170"/>
      <c r="BM31" s="170"/>
      <c r="BN31" s="170"/>
      <c r="BO31" s="179"/>
      <c r="BP31" s="179"/>
      <c r="BQ31" s="176">
        <v>25</v>
      </c>
      <c r="BR31" s="17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168"/>
    </row>
    <row r="32" spans="1:131" ht="26.25" customHeight="1" x14ac:dyDescent="0.15">
      <c r="A32" s="180">
        <v>5</v>
      </c>
      <c r="B32" s="780" t="s">
        <v>403</v>
      </c>
      <c r="C32" s="781"/>
      <c r="D32" s="781"/>
      <c r="E32" s="781"/>
      <c r="F32" s="781"/>
      <c r="G32" s="781"/>
      <c r="H32" s="781"/>
      <c r="I32" s="781"/>
      <c r="J32" s="781"/>
      <c r="K32" s="781"/>
      <c r="L32" s="781"/>
      <c r="M32" s="781"/>
      <c r="N32" s="781"/>
      <c r="O32" s="781"/>
      <c r="P32" s="782"/>
      <c r="Q32" s="783">
        <v>1150</v>
      </c>
      <c r="R32" s="784"/>
      <c r="S32" s="784"/>
      <c r="T32" s="784"/>
      <c r="U32" s="784"/>
      <c r="V32" s="784">
        <v>1150</v>
      </c>
      <c r="W32" s="784"/>
      <c r="X32" s="784"/>
      <c r="Y32" s="784"/>
      <c r="Z32" s="784"/>
      <c r="AA32" s="784">
        <v>0</v>
      </c>
      <c r="AB32" s="784"/>
      <c r="AC32" s="784"/>
      <c r="AD32" s="784"/>
      <c r="AE32" s="785"/>
      <c r="AF32" s="786">
        <v>235</v>
      </c>
      <c r="AG32" s="787"/>
      <c r="AH32" s="787"/>
      <c r="AI32" s="787"/>
      <c r="AJ32" s="788"/>
      <c r="AK32" s="832">
        <v>669</v>
      </c>
      <c r="AL32" s="838"/>
      <c r="AM32" s="838"/>
      <c r="AN32" s="838"/>
      <c r="AO32" s="838"/>
      <c r="AP32" s="838">
        <v>6296</v>
      </c>
      <c r="AQ32" s="838"/>
      <c r="AR32" s="838"/>
      <c r="AS32" s="838"/>
      <c r="AT32" s="838"/>
      <c r="AU32" s="838">
        <v>5169</v>
      </c>
      <c r="AV32" s="838"/>
      <c r="AW32" s="838"/>
      <c r="AX32" s="838"/>
      <c r="AY32" s="838"/>
      <c r="AZ32" s="833" t="s">
        <v>578</v>
      </c>
      <c r="BA32" s="834"/>
      <c r="BB32" s="834"/>
      <c r="BC32" s="834"/>
      <c r="BD32" s="835"/>
      <c r="BE32" s="836" t="s">
        <v>404</v>
      </c>
      <c r="BF32" s="836"/>
      <c r="BG32" s="836"/>
      <c r="BH32" s="836"/>
      <c r="BI32" s="837"/>
      <c r="BJ32" s="170"/>
      <c r="BK32" s="170"/>
      <c r="BL32" s="170"/>
      <c r="BM32" s="170"/>
      <c r="BN32" s="170"/>
      <c r="BO32" s="179"/>
      <c r="BP32" s="179"/>
      <c r="BQ32" s="176">
        <v>26</v>
      </c>
      <c r="BR32" s="17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168"/>
    </row>
    <row r="33" spans="1:131" ht="26.25" customHeight="1" x14ac:dyDescent="0.15">
      <c r="A33" s="180">
        <v>6</v>
      </c>
      <c r="B33" s="780" t="s">
        <v>405</v>
      </c>
      <c r="C33" s="781"/>
      <c r="D33" s="781"/>
      <c r="E33" s="781"/>
      <c r="F33" s="781"/>
      <c r="G33" s="781"/>
      <c r="H33" s="781"/>
      <c r="I33" s="781"/>
      <c r="J33" s="781"/>
      <c r="K33" s="781"/>
      <c r="L33" s="781"/>
      <c r="M33" s="781"/>
      <c r="N33" s="781"/>
      <c r="O33" s="781"/>
      <c r="P33" s="782"/>
      <c r="Q33" s="783">
        <v>10</v>
      </c>
      <c r="R33" s="784"/>
      <c r="S33" s="784"/>
      <c r="T33" s="784"/>
      <c r="U33" s="784"/>
      <c r="V33" s="784">
        <v>9</v>
      </c>
      <c r="W33" s="784"/>
      <c r="X33" s="784"/>
      <c r="Y33" s="784"/>
      <c r="Z33" s="784"/>
      <c r="AA33" s="784">
        <v>1</v>
      </c>
      <c r="AB33" s="784"/>
      <c r="AC33" s="784"/>
      <c r="AD33" s="784"/>
      <c r="AE33" s="785"/>
      <c r="AF33" s="786">
        <v>1</v>
      </c>
      <c r="AG33" s="787"/>
      <c r="AH33" s="787"/>
      <c r="AI33" s="787"/>
      <c r="AJ33" s="788"/>
      <c r="AK33" s="832">
        <v>4</v>
      </c>
      <c r="AL33" s="838"/>
      <c r="AM33" s="838"/>
      <c r="AN33" s="838"/>
      <c r="AO33" s="838"/>
      <c r="AP33" s="838">
        <v>34</v>
      </c>
      <c r="AQ33" s="838"/>
      <c r="AR33" s="838"/>
      <c r="AS33" s="838"/>
      <c r="AT33" s="838"/>
      <c r="AU33" s="838">
        <v>34</v>
      </c>
      <c r="AV33" s="838"/>
      <c r="AW33" s="838"/>
      <c r="AX33" s="838"/>
      <c r="AY33" s="838"/>
      <c r="AZ33" s="833" t="s">
        <v>578</v>
      </c>
      <c r="BA33" s="834"/>
      <c r="BB33" s="834"/>
      <c r="BC33" s="834"/>
      <c r="BD33" s="835"/>
      <c r="BE33" s="836" t="s">
        <v>406</v>
      </c>
      <c r="BF33" s="836"/>
      <c r="BG33" s="836"/>
      <c r="BH33" s="836"/>
      <c r="BI33" s="837"/>
      <c r="BJ33" s="170"/>
      <c r="BK33" s="170"/>
      <c r="BL33" s="170"/>
      <c r="BM33" s="170"/>
      <c r="BN33" s="170"/>
      <c r="BO33" s="179"/>
      <c r="BP33" s="179"/>
      <c r="BQ33" s="176">
        <v>27</v>
      </c>
      <c r="BR33" s="17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168"/>
    </row>
    <row r="34" spans="1:131" ht="26.25" customHeight="1" x14ac:dyDescent="0.15">
      <c r="A34" s="180">
        <v>7</v>
      </c>
      <c r="B34" s="780" t="s">
        <v>407</v>
      </c>
      <c r="C34" s="781"/>
      <c r="D34" s="781"/>
      <c r="E34" s="781"/>
      <c r="F34" s="781"/>
      <c r="G34" s="781"/>
      <c r="H34" s="781"/>
      <c r="I34" s="781"/>
      <c r="J34" s="781"/>
      <c r="K34" s="781"/>
      <c r="L34" s="781"/>
      <c r="M34" s="781"/>
      <c r="N34" s="781"/>
      <c r="O34" s="781"/>
      <c r="P34" s="782"/>
      <c r="Q34" s="783">
        <v>33</v>
      </c>
      <c r="R34" s="784"/>
      <c r="S34" s="784"/>
      <c r="T34" s="784"/>
      <c r="U34" s="784"/>
      <c r="V34" s="784">
        <v>29</v>
      </c>
      <c r="W34" s="784"/>
      <c r="X34" s="784"/>
      <c r="Y34" s="784"/>
      <c r="Z34" s="784"/>
      <c r="AA34" s="784">
        <v>4</v>
      </c>
      <c r="AB34" s="784"/>
      <c r="AC34" s="784"/>
      <c r="AD34" s="784"/>
      <c r="AE34" s="785"/>
      <c r="AF34" s="786">
        <v>4</v>
      </c>
      <c r="AG34" s="787"/>
      <c r="AH34" s="787"/>
      <c r="AI34" s="787"/>
      <c r="AJ34" s="788"/>
      <c r="AK34" s="832" t="s">
        <v>578</v>
      </c>
      <c r="AL34" s="838"/>
      <c r="AM34" s="838"/>
      <c r="AN34" s="838"/>
      <c r="AO34" s="838"/>
      <c r="AP34" s="838" t="s">
        <v>578</v>
      </c>
      <c r="AQ34" s="838"/>
      <c r="AR34" s="838"/>
      <c r="AS34" s="838"/>
      <c r="AT34" s="838"/>
      <c r="AU34" s="838" t="s">
        <v>578</v>
      </c>
      <c r="AV34" s="838"/>
      <c r="AW34" s="838"/>
      <c r="AX34" s="838"/>
      <c r="AY34" s="838"/>
      <c r="AZ34" s="833" t="s">
        <v>578</v>
      </c>
      <c r="BA34" s="834"/>
      <c r="BB34" s="834"/>
      <c r="BC34" s="834"/>
      <c r="BD34" s="835"/>
      <c r="BE34" s="836" t="s">
        <v>408</v>
      </c>
      <c r="BF34" s="836"/>
      <c r="BG34" s="836"/>
      <c r="BH34" s="836"/>
      <c r="BI34" s="837"/>
      <c r="BJ34" s="170"/>
      <c r="BK34" s="170"/>
      <c r="BL34" s="170"/>
      <c r="BM34" s="170"/>
      <c r="BN34" s="170"/>
      <c r="BO34" s="179"/>
      <c r="BP34" s="179"/>
      <c r="BQ34" s="176">
        <v>28</v>
      </c>
      <c r="BR34" s="17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168"/>
    </row>
    <row r="35" spans="1:131" ht="26.25" customHeight="1" x14ac:dyDescent="0.15">
      <c r="A35" s="18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38"/>
      <c r="AM35" s="838"/>
      <c r="AN35" s="838"/>
      <c r="AO35" s="838"/>
      <c r="AP35" s="838"/>
      <c r="AQ35" s="838"/>
      <c r="AR35" s="838"/>
      <c r="AS35" s="838"/>
      <c r="AT35" s="838"/>
      <c r="AU35" s="838"/>
      <c r="AV35" s="838"/>
      <c r="AW35" s="838"/>
      <c r="AX35" s="838"/>
      <c r="AY35" s="838"/>
      <c r="AZ35" s="839"/>
      <c r="BA35" s="839"/>
      <c r="BB35" s="839"/>
      <c r="BC35" s="839"/>
      <c r="BD35" s="839"/>
      <c r="BE35" s="836"/>
      <c r="BF35" s="836"/>
      <c r="BG35" s="836"/>
      <c r="BH35" s="836"/>
      <c r="BI35" s="837"/>
      <c r="BJ35" s="170"/>
      <c r="BK35" s="170"/>
      <c r="BL35" s="170"/>
      <c r="BM35" s="170"/>
      <c r="BN35" s="170"/>
      <c r="BO35" s="179"/>
      <c r="BP35" s="179"/>
      <c r="BQ35" s="176">
        <v>29</v>
      </c>
      <c r="BR35" s="17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168"/>
    </row>
    <row r="36" spans="1:131" ht="26.25" customHeight="1" x14ac:dyDescent="0.15">
      <c r="A36" s="18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38"/>
      <c r="AM36" s="838"/>
      <c r="AN36" s="838"/>
      <c r="AO36" s="838"/>
      <c r="AP36" s="838"/>
      <c r="AQ36" s="838"/>
      <c r="AR36" s="838"/>
      <c r="AS36" s="838"/>
      <c r="AT36" s="838"/>
      <c r="AU36" s="838"/>
      <c r="AV36" s="838"/>
      <c r="AW36" s="838"/>
      <c r="AX36" s="838"/>
      <c r="AY36" s="838"/>
      <c r="AZ36" s="839"/>
      <c r="BA36" s="839"/>
      <c r="BB36" s="839"/>
      <c r="BC36" s="839"/>
      <c r="BD36" s="839"/>
      <c r="BE36" s="836"/>
      <c r="BF36" s="836"/>
      <c r="BG36" s="836"/>
      <c r="BH36" s="836"/>
      <c r="BI36" s="837"/>
      <c r="BJ36" s="170"/>
      <c r="BK36" s="170"/>
      <c r="BL36" s="170"/>
      <c r="BM36" s="170"/>
      <c r="BN36" s="170"/>
      <c r="BO36" s="179"/>
      <c r="BP36" s="179"/>
      <c r="BQ36" s="176">
        <v>30</v>
      </c>
      <c r="BR36" s="17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168"/>
    </row>
    <row r="37" spans="1:131" ht="26.25" customHeight="1" x14ac:dyDescent="0.15">
      <c r="A37" s="18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38"/>
      <c r="AM37" s="838"/>
      <c r="AN37" s="838"/>
      <c r="AO37" s="838"/>
      <c r="AP37" s="838"/>
      <c r="AQ37" s="838"/>
      <c r="AR37" s="838"/>
      <c r="AS37" s="838"/>
      <c r="AT37" s="838"/>
      <c r="AU37" s="838"/>
      <c r="AV37" s="838"/>
      <c r="AW37" s="838"/>
      <c r="AX37" s="838"/>
      <c r="AY37" s="838"/>
      <c r="AZ37" s="839"/>
      <c r="BA37" s="839"/>
      <c r="BB37" s="839"/>
      <c r="BC37" s="839"/>
      <c r="BD37" s="839"/>
      <c r="BE37" s="836"/>
      <c r="BF37" s="836"/>
      <c r="BG37" s="836"/>
      <c r="BH37" s="836"/>
      <c r="BI37" s="837"/>
      <c r="BJ37" s="170"/>
      <c r="BK37" s="170"/>
      <c r="BL37" s="170"/>
      <c r="BM37" s="170"/>
      <c r="BN37" s="170"/>
      <c r="BO37" s="179"/>
      <c r="BP37" s="179"/>
      <c r="BQ37" s="176">
        <v>31</v>
      </c>
      <c r="BR37" s="17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168"/>
    </row>
    <row r="38" spans="1:131" ht="26.25" customHeight="1" x14ac:dyDescent="0.15">
      <c r="A38" s="18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8"/>
      <c r="AM38" s="838"/>
      <c r="AN38" s="838"/>
      <c r="AO38" s="838"/>
      <c r="AP38" s="838"/>
      <c r="AQ38" s="838"/>
      <c r="AR38" s="838"/>
      <c r="AS38" s="838"/>
      <c r="AT38" s="838"/>
      <c r="AU38" s="838"/>
      <c r="AV38" s="838"/>
      <c r="AW38" s="838"/>
      <c r="AX38" s="838"/>
      <c r="AY38" s="838"/>
      <c r="AZ38" s="839"/>
      <c r="BA38" s="839"/>
      <c r="BB38" s="839"/>
      <c r="BC38" s="839"/>
      <c r="BD38" s="839"/>
      <c r="BE38" s="836"/>
      <c r="BF38" s="836"/>
      <c r="BG38" s="836"/>
      <c r="BH38" s="836"/>
      <c r="BI38" s="837"/>
      <c r="BJ38" s="170"/>
      <c r="BK38" s="170"/>
      <c r="BL38" s="170"/>
      <c r="BM38" s="170"/>
      <c r="BN38" s="170"/>
      <c r="BO38" s="179"/>
      <c r="BP38" s="179"/>
      <c r="BQ38" s="176">
        <v>32</v>
      </c>
      <c r="BR38" s="17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168"/>
    </row>
    <row r="39" spans="1:131" ht="26.25" customHeight="1" x14ac:dyDescent="0.15">
      <c r="A39" s="18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8"/>
      <c r="AM39" s="838"/>
      <c r="AN39" s="838"/>
      <c r="AO39" s="838"/>
      <c r="AP39" s="838"/>
      <c r="AQ39" s="838"/>
      <c r="AR39" s="838"/>
      <c r="AS39" s="838"/>
      <c r="AT39" s="838"/>
      <c r="AU39" s="838"/>
      <c r="AV39" s="838"/>
      <c r="AW39" s="838"/>
      <c r="AX39" s="838"/>
      <c r="AY39" s="838"/>
      <c r="AZ39" s="839"/>
      <c r="BA39" s="839"/>
      <c r="BB39" s="839"/>
      <c r="BC39" s="839"/>
      <c r="BD39" s="839"/>
      <c r="BE39" s="836"/>
      <c r="BF39" s="836"/>
      <c r="BG39" s="836"/>
      <c r="BH39" s="836"/>
      <c r="BI39" s="837"/>
      <c r="BJ39" s="170"/>
      <c r="BK39" s="170"/>
      <c r="BL39" s="170"/>
      <c r="BM39" s="170"/>
      <c r="BN39" s="170"/>
      <c r="BO39" s="179"/>
      <c r="BP39" s="179"/>
      <c r="BQ39" s="176">
        <v>33</v>
      </c>
      <c r="BR39" s="17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168"/>
    </row>
    <row r="40" spans="1:131" ht="26.25" customHeight="1" x14ac:dyDescent="0.15">
      <c r="A40" s="17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8"/>
      <c r="AM40" s="838"/>
      <c r="AN40" s="838"/>
      <c r="AO40" s="838"/>
      <c r="AP40" s="838"/>
      <c r="AQ40" s="838"/>
      <c r="AR40" s="838"/>
      <c r="AS40" s="838"/>
      <c r="AT40" s="838"/>
      <c r="AU40" s="838"/>
      <c r="AV40" s="838"/>
      <c r="AW40" s="838"/>
      <c r="AX40" s="838"/>
      <c r="AY40" s="838"/>
      <c r="AZ40" s="839"/>
      <c r="BA40" s="839"/>
      <c r="BB40" s="839"/>
      <c r="BC40" s="839"/>
      <c r="BD40" s="839"/>
      <c r="BE40" s="836"/>
      <c r="BF40" s="836"/>
      <c r="BG40" s="836"/>
      <c r="BH40" s="836"/>
      <c r="BI40" s="837"/>
      <c r="BJ40" s="170"/>
      <c r="BK40" s="170"/>
      <c r="BL40" s="170"/>
      <c r="BM40" s="170"/>
      <c r="BN40" s="170"/>
      <c r="BO40" s="179"/>
      <c r="BP40" s="179"/>
      <c r="BQ40" s="176">
        <v>34</v>
      </c>
      <c r="BR40" s="17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168"/>
    </row>
    <row r="41" spans="1:131" ht="26.25" customHeight="1" x14ac:dyDescent="0.15">
      <c r="A41" s="17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8"/>
      <c r="AM41" s="838"/>
      <c r="AN41" s="838"/>
      <c r="AO41" s="838"/>
      <c r="AP41" s="838"/>
      <c r="AQ41" s="838"/>
      <c r="AR41" s="838"/>
      <c r="AS41" s="838"/>
      <c r="AT41" s="838"/>
      <c r="AU41" s="838"/>
      <c r="AV41" s="838"/>
      <c r="AW41" s="838"/>
      <c r="AX41" s="838"/>
      <c r="AY41" s="838"/>
      <c r="AZ41" s="839"/>
      <c r="BA41" s="839"/>
      <c r="BB41" s="839"/>
      <c r="BC41" s="839"/>
      <c r="BD41" s="839"/>
      <c r="BE41" s="836"/>
      <c r="BF41" s="836"/>
      <c r="BG41" s="836"/>
      <c r="BH41" s="836"/>
      <c r="BI41" s="837"/>
      <c r="BJ41" s="170"/>
      <c r="BK41" s="170"/>
      <c r="BL41" s="170"/>
      <c r="BM41" s="170"/>
      <c r="BN41" s="170"/>
      <c r="BO41" s="179"/>
      <c r="BP41" s="179"/>
      <c r="BQ41" s="176">
        <v>35</v>
      </c>
      <c r="BR41" s="17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168"/>
    </row>
    <row r="42" spans="1:131" ht="26.25" customHeight="1" x14ac:dyDescent="0.15">
      <c r="A42" s="17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8"/>
      <c r="AM42" s="838"/>
      <c r="AN42" s="838"/>
      <c r="AO42" s="838"/>
      <c r="AP42" s="838"/>
      <c r="AQ42" s="838"/>
      <c r="AR42" s="838"/>
      <c r="AS42" s="838"/>
      <c r="AT42" s="838"/>
      <c r="AU42" s="838"/>
      <c r="AV42" s="838"/>
      <c r="AW42" s="838"/>
      <c r="AX42" s="838"/>
      <c r="AY42" s="838"/>
      <c r="AZ42" s="839"/>
      <c r="BA42" s="839"/>
      <c r="BB42" s="839"/>
      <c r="BC42" s="839"/>
      <c r="BD42" s="839"/>
      <c r="BE42" s="836"/>
      <c r="BF42" s="836"/>
      <c r="BG42" s="836"/>
      <c r="BH42" s="836"/>
      <c r="BI42" s="837"/>
      <c r="BJ42" s="170"/>
      <c r="BK42" s="170"/>
      <c r="BL42" s="170"/>
      <c r="BM42" s="170"/>
      <c r="BN42" s="170"/>
      <c r="BO42" s="179"/>
      <c r="BP42" s="179"/>
      <c r="BQ42" s="176">
        <v>36</v>
      </c>
      <c r="BR42" s="17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168"/>
    </row>
    <row r="43" spans="1:131" ht="26.25" customHeight="1" x14ac:dyDescent="0.15">
      <c r="A43" s="17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8"/>
      <c r="AM43" s="838"/>
      <c r="AN43" s="838"/>
      <c r="AO43" s="838"/>
      <c r="AP43" s="838"/>
      <c r="AQ43" s="838"/>
      <c r="AR43" s="838"/>
      <c r="AS43" s="838"/>
      <c r="AT43" s="838"/>
      <c r="AU43" s="838"/>
      <c r="AV43" s="838"/>
      <c r="AW43" s="838"/>
      <c r="AX43" s="838"/>
      <c r="AY43" s="838"/>
      <c r="AZ43" s="839"/>
      <c r="BA43" s="839"/>
      <c r="BB43" s="839"/>
      <c r="BC43" s="839"/>
      <c r="BD43" s="839"/>
      <c r="BE43" s="836"/>
      <c r="BF43" s="836"/>
      <c r="BG43" s="836"/>
      <c r="BH43" s="836"/>
      <c r="BI43" s="837"/>
      <c r="BJ43" s="170"/>
      <c r="BK43" s="170"/>
      <c r="BL43" s="170"/>
      <c r="BM43" s="170"/>
      <c r="BN43" s="170"/>
      <c r="BO43" s="179"/>
      <c r="BP43" s="179"/>
      <c r="BQ43" s="176">
        <v>37</v>
      </c>
      <c r="BR43" s="17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168"/>
    </row>
    <row r="44" spans="1:131" ht="26.25" customHeight="1" x14ac:dyDescent="0.15">
      <c r="A44" s="17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8"/>
      <c r="AM44" s="838"/>
      <c r="AN44" s="838"/>
      <c r="AO44" s="838"/>
      <c r="AP44" s="838"/>
      <c r="AQ44" s="838"/>
      <c r="AR44" s="838"/>
      <c r="AS44" s="838"/>
      <c r="AT44" s="838"/>
      <c r="AU44" s="838"/>
      <c r="AV44" s="838"/>
      <c r="AW44" s="838"/>
      <c r="AX44" s="838"/>
      <c r="AY44" s="838"/>
      <c r="AZ44" s="839"/>
      <c r="BA44" s="839"/>
      <c r="BB44" s="839"/>
      <c r="BC44" s="839"/>
      <c r="BD44" s="839"/>
      <c r="BE44" s="836"/>
      <c r="BF44" s="836"/>
      <c r="BG44" s="836"/>
      <c r="BH44" s="836"/>
      <c r="BI44" s="837"/>
      <c r="BJ44" s="170"/>
      <c r="BK44" s="170"/>
      <c r="BL44" s="170"/>
      <c r="BM44" s="170"/>
      <c r="BN44" s="170"/>
      <c r="BO44" s="179"/>
      <c r="BP44" s="179"/>
      <c r="BQ44" s="176">
        <v>38</v>
      </c>
      <c r="BR44" s="17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168"/>
    </row>
    <row r="45" spans="1:131" ht="26.25" customHeight="1" x14ac:dyDescent="0.15">
      <c r="A45" s="17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8"/>
      <c r="AM45" s="838"/>
      <c r="AN45" s="838"/>
      <c r="AO45" s="838"/>
      <c r="AP45" s="838"/>
      <c r="AQ45" s="838"/>
      <c r="AR45" s="838"/>
      <c r="AS45" s="838"/>
      <c r="AT45" s="838"/>
      <c r="AU45" s="838"/>
      <c r="AV45" s="838"/>
      <c r="AW45" s="838"/>
      <c r="AX45" s="838"/>
      <c r="AY45" s="838"/>
      <c r="AZ45" s="839"/>
      <c r="BA45" s="839"/>
      <c r="BB45" s="839"/>
      <c r="BC45" s="839"/>
      <c r="BD45" s="839"/>
      <c r="BE45" s="836"/>
      <c r="BF45" s="836"/>
      <c r="BG45" s="836"/>
      <c r="BH45" s="836"/>
      <c r="BI45" s="837"/>
      <c r="BJ45" s="170"/>
      <c r="BK45" s="170"/>
      <c r="BL45" s="170"/>
      <c r="BM45" s="170"/>
      <c r="BN45" s="170"/>
      <c r="BO45" s="179"/>
      <c r="BP45" s="179"/>
      <c r="BQ45" s="176">
        <v>39</v>
      </c>
      <c r="BR45" s="17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168"/>
    </row>
    <row r="46" spans="1:131" ht="26.25" customHeight="1" x14ac:dyDescent="0.15">
      <c r="A46" s="17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8"/>
      <c r="AM46" s="838"/>
      <c r="AN46" s="838"/>
      <c r="AO46" s="838"/>
      <c r="AP46" s="838"/>
      <c r="AQ46" s="838"/>
      <c r="AR46" s="838"/>
      <c r="AS46" s="838"/>
      <c r="AT46" s="838"/>
      <c r="AU46" s="838"/>
      <c r="AV46" s="838"/>
      <c r="AW46" s="838"/>
      <c r="AX46" s="838"/>
      <c r="AY46" s="838"/>
      <c r="AZ46" s="839"/>
      <c r="BA46" s="839"/>
      <c r="BB46" s="839"/>
      <c r="BC46" s="839"/>
      <c r="BD46" s="839"/>
      <c r="BE46" s="836"/>
      <c r="BF46" s="836"/>
      <c r="BG46" s="836"/>
      <c r="BH46" s="836"/>
      <c r="BI46" s="837"/>
      <c r="BJ46" s="170"/>
      <c r="BK46" s="170"/>
      <c r="BL46" s="170"/>
      <c r="BM46" s="170"/>
      <c r="BN46" s="170"/>
      <c r="BO46" s="179"/>
      <c r="BP46" s="179"/>
      <c r="BQ46" s="176">
        <v>40</v>
      </c>
      <c r="BR46" s="17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168"/>
    </row>
    <row r="47" spans="1:131" ht="26.25" customHeight="1" x14ac:dyDescent="0.15">
      <c r="A47" s="17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8"/>
      <c r="AM47" s="838"/>
      <c r="AN47" s="838"/>
      <c r="AO47" s="838"/>
      <c r="AP47" s="838"/>
      <c r="AQ47" s="838"/>
      <c r="AR47" s="838"/>
      <c r="AS47" s="838"/>
      <c r="AT47" s="838"/>
      <c r="AU47" s="838"/>
      <c r="AV47" s="838"/>
      <c r="AW47" s="838"/>
      <c r="AX47" s="838"/>
      <c r="AY47" s="838"/>
      <c r="AZ47" s="839"/>
      <c r="BA47" s="839"/>
      <c r="BB47" s="839"/>
      <c r="BC47" s="839"/>
      <c r="BD47" s="839"/>
      <c r="BE47" s="836"/>
      <c r="BF47" s="836"/>
      <c r="BG47" s="836"/>
      <c r="BH47" s="836"/>
      <c r="BI47" s="837"/>
      <c r="BJ47" s="170"/>
      <c r="BK47" s="170"/>
      <c r="BL47" s="170"/>
      <c r="BM47" s="170"/>
      <c r="BN47" s="170"/>
      <c r="BO47" s="179"/>
      <c r="BP47" s="179"/>
      <c r="BQ47" s="176">
        <v>41</v>
      </c>
      <c r="BR47" s="17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168"/>
    </row>
    <row r="48" spans="1:131" ht="26.25" customHeight="1" x14ac:dyDescent="0.15">
      <c r="A48" s="17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8"/>
      <c r="AM48" s="838"/>
      <c r="AN48" s="838"/>
      <c r="AO48" s="838"/>
      <c r="AP48" s="838"/>
      <c r="AQ48" s="838"/>
      <c r="AR48" s="838"/>
      <c r="AS48" s="838"/>
      <c r="AT48" s="838"/>
      <c r="AU48" s="838"/>
      <c r="AV48" s="838"/>
      <c r="AW48" s="838"/>
      <c r="AX48" s="838"/>
      <c r="AY48" s="838"/>
      <c r="AZ48" s="839"/>
      <c r="BA48" s="839"/>
      <c r="BB48" s="839"/>
      <c r="BC48" s="839"/>
      <c r="BD48" s="839"/>
      <c r="BE48" s="836"/>
      <c r="BF48" s="836"/>
      <c r="BG48" s="836"/>
      <c r="BH48" s="836"/>
      <c r="BI48" s="837"/>
      <c r="BJ48" s="170"/>
      <c r="BK48" s="170"/>
      <c r="BL48" s="170"/>
      <c r="BM48" s="170"/>
      <c r="BN48" s="170"/>
      <c r="BO48" s="179"/>
      <c r="BP48" s="179"/>
      <c r="BQ48" s="176">
        <v>42</v>
      </c>
      <c r="BR48" s="17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168"/>
    </row>
    <row r="49" spans="1:131" ht="26.25" customHeight="1" x14ac:dyDescent="0.15">
      <c r="A49" s="17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8"/>
      <c r="AM49" s="838"/>
      <c r="AN49" s="838"/>
      <c r="AO49" s="838"/>
      <c r="AP49" s="838"/>
      <c r="AQ49" s="838"/>
      <c r="AR49" s="838"/>
      <c r="AS49" s="838"/>
      <c r="AT49" s="838"/>
      <c r="AU49" s="838"/>
      <c r="AV49" s="838"/>
      <c r="AW49" s="838"/>
      <c r="AX49" s="838"/>
      <c r="AY49" s="838"/>
      <c r="AZ49" s="839"/>
      <c r="BA49" s="839"/>
      <c r="BB49" s="839"/>
      <c r="BC49" s="839"/>
      <c r="BD49" s="839"/>
      <c r="BE49" s="836"/>
      <c r="BF49" s="836"/>
      <c r="BG49" s="836"/>
      <c r="BH49" s="836"/>
      <c r="BI49" s="837"/>
      <c r="BJ49" s="170"/>
      <c r="BK49" s="170"/>
      <c r="BL49" s="170"/>
      <c r="BM49" s="170"/>
      <c r="BN49" s="170"/>
      <c r="BO49" s="179"/>
      <c r="BP49" s="179"/>
      <c r="BQ49" s="176">
        <v>43</v>
      </c>
      <c r="BR49" s="17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168"/>
    </row>
    <row r="50" spans="1:131" ht="26.25" customHeight="1" x14ac:dyDescent="0.15">
      <c r="A50" s="176">
        <v>23</v>
      </c>
      <c r="B50" s="780"/>
      <c r="C50" s="781"/>
      <c r="D50" s="781"/>
      <c r="E50" s="781"/>
      <c r="F50" s="781"/>
      <c r="G50" s="781"/>
      <c r="H50" s="781"/>
      <c r="I50" s="781"/>
      <c r="J50" s="781"/>
      <c r="K50" s="781"/>
      <c r="L50" s="781"/>
      <c r="M50" s="781"/>
      <c r="N50" s="781"/>
      <c r="O50" s="781"/>
      <c r="P50" s="782"/>
      <c r="Q50" s="840"/>
      <c r="R50" s="841"/>
      <c r="S50" s="841"/>
      <c r="T50" s="841"/>
      <c r="U50" s="841"/>
      <c r="V50" s="841"/>
      <c r="W50" s="841"/>
      <c r="X50" s="841"/>
      <c r="Y50" s="841"/>
      <c r="Z50" s="841"/>
      <c r="AA50" s="841"/>
      <c r="AB50" s="841"/>
      <c r="AC50" s="841"/>
      <c r="AD50" s="841"/>
      <c r="AE50" s="842"/>
      <c r="AF50" s="786"/>
      <c r="AG50" s="787"/>
      <c r="AH50" s="787"/>
      <c r="AI50" s="787"/>
      <c r="AJ50" s="788"/>
      <c r="AK50" s="844"/>
      <c r="AL50" s="841"/>
      <c r="AM50" s="841"/>
      <c r="AN50" s="841"/>
      <c r="AO50" s="841"/>
      <c r="AP50" s="841"/>
      <c r="AQ50" s="841"/>
      <c r="AR50" s="841"/>
      <c r="AS50" s="841"/>
      <c r="AT50" s="841"/>
      <c r="AU50" s="841"/>
      <c r="AV50" s="841"/>
      <c r="AW50" s="841"/>
      <c r="AX50" s="841"/>
      <c r="AY50" s="841"/>
      <c r="AZ50" s="843"/>
      <c r="BA50" s="843"/>
      <c r="BB50" s="843"/>
      <c r="BC50" s="843"/>
      <c r="BD50" s="843"/>
      <c r="BE50" s="836"/>
      <c r="BF50" s="836"/>
      <c r="BG50" s="836"/>
      <c r="BH50" s="836"/>
      <c r="BI50" s="837"/>
      <c r="BJ50" s="170"/>
      <c r="BK50" s="170"/>
      <c r="BL50" s="170"/>
      <c r="BM50" s="170"/>
      <c r="BN50" s="170"/>
      <c r="BO50" s="179"/>
      <c r="BP50" s="179"/>
      <c r="BQ50" s="176">
        <v>44</v>
      </c>
      <c r="BR50" s="17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168"/>
    </row>
    <row r="51" spans="1:131" ht="26.25" customHeight="1" x14ac:dyDescent="0.15">
      <c r="A51" s="176">
        <v>24</v>
      </c>
      <c r="B51" s="780"/>
      <c r="C51" s="781"/>
      <c r="D51" s="781"/>
      <c r="E51" s="781"/>
      <c r="F51" s="781"/>
      <c r="G51" s="781"/>
      <c r="H51" s="781"/>
      <c r="I51" s="781"/>
      <c r="J51" s="781"/>
      <c r="K51" s="781"/>
      <c r="L51" s="781"/>
      <c r="M51" s="781"/>
      <c r="N51" s="781"/>
      <c r="O51" s="781"/>
      <c r="P51" s="782"/>
      <c r="Q51" s="840"/>
      <c r="R51" s="841"/>
      <c r="S51" s="841"/>
      <c r="T51" s="841"/>
      <c r="U51" s="841"/>
      <c r="V51" s="841"/>
      <c r="W51" s="841"/>
      <c r="X51" s="841"/>
      <c r="Y51" s="841"/>
      <c r="Z51" s="841"/>
      <c r="AA51" s="841"/>
      <c r="AB51" s="841"/>
      <c r="AC51" s="841"/>
      <c r="AD51" s="841"/>
      <c r="AE51" s="842"/>
      <c r="AF51" s="786"/>
      <c r="AG51" s="787"/>
      <c r="AH51" s="787"/>
      <c r="AI51" s="787"/>
      <c r="AJ51" s="788"/>
      <c r="AK51" s="844"/>
      <c r="AL51" s="841"/>
      <c r="AM51" s="841"/>
      <c r="AN51" s="841"/>
      <c r="AO51" s="841"/>
      <c r="AP51" s="841"/>
      <c r="AQ51" s="841"/>
      <c r="AR51" s="841"/>
      <c r="AS51" s="841"/>
      <c r="AT51" s="841"/>
      <c r="AU51" s="841"/>
      <c r="AV51" s="841"/>
      <c r="AW51" s="841"/>
      <c r="AX51" s="841"/>
      <c r="AY51" s="841"/>
      <c r="AZ51" s="843"/>
      <c r="BA51" s="843"/>
      <c r="BB51" s="843"/>
      <c r="BC51" s="843"/>
      <c r="BD51" s="843"/>
      <c r="BE51" s="836"/>
      <c r="BF51" s="836"/>
      <c r="BG51" s="836"/>
      <c r="BH51" s="836"/>
      <c r="BI51" s="837"/>
      <c r="BJ51" s="170"/>
      <c r="BK51" s="170"/>
      <c r="BL51" s="170"/>
      <c r="BM51" s="170"/>
      <c r="BN51" s="170"/>
      <c r="BO51" s="179"/>
      <c r="BP51" s="179"/>
      <c r="BQ51" s="176">
        <v>45</v>
      </c>
      <c r="BR51" s="17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168"/>
    </row>
    <row r="52" spans="1:131" ht="26.25" customHeight="1" x14ac:dyDescent="0.15">
      <c r="A52" s="176">
        <v>25</v>
      </c>
      <c r="B52" s="780"/>
      <c r="C52" s="781"/>
      <c r="D52" s="781"/>
      <c r="E52" s="781"/>
      <c r="F52" s="781"/>
      <c r="G52" s="781"/>
      <c r="H52" s="781"/>
      <c r="I52" s="781"/>
      <c r="J52" s="781"/>
      <c r="K52" s="781"/>
      <c r="L52" s="781"/>
      <c r="M52" s="781"/>
      <c r="N52" s="781"/>
      <c r="O52" s="781"/>
      <c r="P52" s="782"/>
      <c r="Q52" s="840"/>
      <c r="R52" s="841"/>
      <c r="S52" s="841"/>
      <c r="T52" s="841"/>
      <c r="U52" s="841"/>
      <c r="V52" s="841"/>
      <c r="W52" s="841"/>
      <c r="X52" s="841"/>
      <c r="Y52" s="841"/>
      <c r="Z52" s="841"/>
      <c r="AA52" s="841"/>
      <c r="AB52" s="841"/>
      <c r="AC52" s="841"/>
      <c r="AD52" s="841"/>
      <c r="AE52" s="842"/>
      <c r="AF52" s="786"/>
      <c r="AG52" s="787"/>
      <c r="AH52" s="787"/>
      <c r="AI52" s="787"/>
      <c r="AJ52" s="788"/>
      <c r="AK52" s="844"/>
      <c r="AL52" s="841"/>
      <c r="AM52" s="841"/>
      <c r="AN52" s="841"/>
      <c r="AO52" s="841"/>
      <c r="AP52" s="841"/>
      <c r="AQ52" s="841"/>
      <c r="AR52" s="841"/>
      <c r="AS52" s="841"/>
      <c r="AT52" s="841"/>
      <c r="AU52" s="841"/>
      <c r="AV52" s="841"/>
      <c r="AW52" s="841"/>
      <c r="AX52" s="841"/>
      <c r="AY52" s="841"/>
      <c r="AZ52" s="843"/>
      <c r="BA52" s="843"/>
      <c r="BB52" s="843"/>
      <c r="BC52" s="843"/>
      <c r="BD52" s="843"/>
      <c r="BE52" s="836"/>
      <c r="BF52" s="836"/>
      <c r="BG52" s="836"/>
      <c r="BH52" s="836"/>
      <c r="BI52" s="837"/>
      <c r="BJ52" s="170"/>
      <c r="BK52" s="170"/>
      <c r="BL52" s="170"/>
      <c r="BM52" s="170"/>
      <c r="BN52" s="170"/>
      <c r="BO52" s="179"/>
      <c r="BP52" s="179"/>
      <c r="BQ52" s="176">
        <v>46</v>
      </c>
      <c r="BR52" s="17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168"/>
    </row>
    <row r="53" spans="1:131" ht="26.25" customHeight="1" x14ac:dyDescent="0.15">
      <c r="A53" s="176">
        <v>26</v>
      </c>
      <c r="B53" s="780"/>
      <c r="C53" s="781"/>
      <c r="D53" s="781"/>
      <c r="E53" s="781"/>
      <c r="F53" s="781"/>
      <c r="G53" s="781"/>
      <c r="H53" s="781"/>
      <c r="I53" s="781"/>
      <c r="J53" s="781"/>
      <c r="K53" s="781"/>
      <c r="L53" s="781"/>
      <c r="M53" s="781"/>
      <c r="N53" s="781"/>
      <c r="O53" s="781"/>
      <c r="P53" s="782"/>
      <c r="Q53" s="840"/>
      <c r="R53" s="841"/>
      <c r="S53" s="841"/>
      <c r="T53" s="841"/>
      <c r="U53" s="841"/>
      <c r="V53" s="841"/>
      <c r="W53" s="841"/>
      <c r="X53" s="841"/>
      <c r="Y53" s="841"/>
      <c r="Z53" s="841"/>
      <c r="AA53" s="841"/>
      <c r="AB53" s="841"/>
      <c r="AC53" s="841"/>
      <c r="AD53" s="841"/>
      <c r="AE53" s="842"/>
      <c r="AF53" s="786"/>
      <c r="AG53" s="787"/>
      <c r="AH53" s="787"/>
      <c r="AI53" s="787"/>
      <c r="AJ53" s="788"/>
      <c r="AK53" s="844"/>
      <c r="AL53" s="841"/>
      <c r="AM53" s="841"/>
      <c r="AN53" s="841"/>
      <c r="AO53" s="841"/>
      <c r="AP53" s="841"/>
      <c r="AQ53" s="841"/>
      <c r="AR53" s="841"/>
      <c r="AS53" s="841"/>
      <c r="AT53" s="841"/>
      <c r="AU53" s="841"/>
      <c r="AV53" s="841"/>
      <c r="AW53" s="841"/>
      <c r="AX53" s="841"/>
      <c r="AY53" s="841"/>
      <c r="AZ53" s="843"/>
      <c r="BA53" s="843"/>
      <c r="BB53" s="843"/>
      <c r="BC53" s="843"/>
      <c r="BD53" s="843"/>
      <c r="BE53" s="836"/>
      <c r="BF53" s="836"/>
      <c r="BG53" s="836"/>
      <c r="BH53" s="836"/>
      <c r="BI53" s="837"/>
      <c r="BJ53" s="170"/>
      <c r="BK53" s="170"/>
      <c r="BL53" s="170"/>
      <c r="BM53" s="170"/>
      <c r="BN53" s="170"/>
      <c r="BO53" s="179"/>
      <c r="BP53" s="179"/>
      <c r="BQ53" s="176">
        <v>47</v>
      </c>
      <c r="BR53" s="17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168"/>
    </row>
    <row r="54" spans="1:131" ht="26.25" customHeight="1" x14ac:dyDescent="0.15">
      <c r="A54" s="176">
        <v>27</v>
      </c>
      <c r="B54" s="780"/>
      <c r="C54" s="781"/>
      <c r="D54" s="781"/>
      <c r="E54" s="781"/>
      <c r="F54" s="781"/>
      <c r="G54" s="781"/>
      <c r="H54" s="781"/>
      <c r="I54" s="781"/>
      <c r="J54" s="781"/>
      <c r="K54" s="781"/>
      <c r="L54" s="781"/>
      <c r="M54" s="781"/>
      <c r="N54" s="781"/>
      <c r="O54" s="781"/>
      <c r="P54" s="782"/>
      <c r="Q54" s="840"/>
      <c r="R54" s="841"/>
      <c r="S54" s="841"/>
      <c r="T54" s="841"/>
      <c r="U54" s="841"/>
      <c r="V54" s="841"/>
      <c r="W54" s="841"/>
      <c r="X54" s="841"/>
      <c r="Y54" s="841"/>
      <c r="Z54" s="841"/>
      <c r="AA54" s="841"/>
      <c r="AB54" s="841"/>
      <c r="AC54" s="841"/>
      <c r="AD54" s="841"/>
      <c r="AE54" s="842"/>
      <c r="AF54" s="786"/>
      <c r="AG54" s="787"/>
      <c r="AH54" s="787"/>
      <c r="AI54" s="787"/>
      <c r="AJ54" s="788"/>
      <c r="AK54" s="844"/>
      <c r="AL54" s="841"/>
      <c r="AM54" s="841"/>
      <c r="AN54" s="841"/>
      <c r="AO54" s="841"/>
      <c r="AP54" s="841"/>
      <c r="AQ54" s="841"/>
      <c r="AR54" s="841"/>
      <c r="AS54" s="841"/>
      <c r="AT54" s="841"/>
      <c r="AU54" s="841"/>
      <c r="AV54" s="841"/>
      <c r="AW54" s="841"/>
      <c r="AX54" s="841"/>
      <c r="AY54" s="841"/>
      <c r="AZ54" s="843"/>
      <c r="BA54" s="843"/>
      <c r="BB54" s="843"/>
      <c r="BC54" s="843"/>
      <c r="BD54" s="843"/>
      <c r="BE54" s="836"/>
      <c r="BF54" s="836"/>
      <c r="BG54" s="836"/>
      <c r="BH54" s="836"/>
      <c r="BI54" s="837"/>
      <c r="BJ54" s="170"/>
      <c r="BK54" s="170"/>
      <c r="BL54" s="170"/>
      <c r="BM54" s="170"/>
      <c r="BN54" s="170"/>
      <c r="BO54" s="179"/>
      <c r="BP54" s="179"/>
      <c r="BQ54" s="176">
        <v>48</v>
      </c>
      <c r="BR54" s="17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168"/>
    </row>
    <row r="55" spans="1:131" ht="26.25" customHeight="1" x14ac:dyDescent="0.15">
      <c r="A55" s="176">
        <v>28</v>
      </c>
      <c r="B55" s="780"/>
      <c r="C55" s="781"/>
      <c r="D55" s="781"/>
      <c r="E55" s="781"/>
      <c r="F55" s="781"/>
      <c r="G55" s="781"/>
      <c r="H55" s="781"/>
      <c r="I55" s="781"/>
      <c r="J55" s="781"/>
      <c r="K55" s="781"/>
      <c r="L55" s="781"/>
      <c r="M55" s="781"/>
      <c r="N55" s="781"/>
      <c r="O55" s="781"/>
      <c r="P55" s="782"/>
      <c r="Q55" s="840"/>
      <c r="R55" s="841"/>
      <c r="S55" s="841"/>
      <c r="T55" s="841"/>
      <c r="U55" s="841"/>
      <c r="V55" s="841"/>
      <c r="W55" s="841"/>
      <c r="X55" s="841"/>
      <c r="Y55" s="841"/>
      <c r="Z55" s="841"/>
      <c r="AA55" s="841"/>
      <c r="AB55" s="841"/>
      <c r="AC55" s="841"/>
      <c r="AD55" s="841"/>
      <c r="AE55" s="842"/>
      <c r="AF55" s="786"/>
      <c r="AG55" s="787"/>
      <c r="AH55" s="787"/>
      <c r="AI55" s="787"/>
      <c r="AJ55" s="788"/>
      <c r="AK55" s="844"/>
      <c r="AL55" s="841"/>
      <c r="AM55" s="841"/>
      <c r="AN55" s="841"/>
      <c r="AO55" s="841"/>
      <c r="AP55" s="841"/>
      <c r="AQ55" s="841"/>
      <c r="AR55" s="841"/>
      <c r="AS55" s="841"/>
      <c r="AT55" s="841"/>
      <c r="AU55" s="841"/>
      <c r="AV55" s="841"/>
      <c r="AW55" s="841"/>
      <c r="AX55" s="841"/>
      <c r="AY55" s="841"/>
      <c r="AZ55" s="843"/>
      <c r="BA55" s="843"/>
      <c r="BB55" s="843"/>
      <c r="BC55" s="843"/>
      <c r="BD55" s="843"/>
      <c r="BE55" s="836"/>
      <c r="BF55" s="836"/>
      <c r="BG55" s="836"/>
      <c r="BH55" s="836"/>
      <c r="BI55" s="837"/>
      <c r="BJ55" s="170"/>
      <c r="BK55" s="170"/>
      <c r="BL55" s="170"/>
      <c r="BM55" s="170"/>
      <c r="BN55" s="170"/>
      <c r="BO55" s="179"/>
      <c r="BP55" s="179"/>
      <c r="BQ55" s="176">
        <v>49</v>
      </c>
      <c r="BR55" s="17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168"/>
    </row>
    <row r="56" spans="1:131" ht="26.25" customHeight="1" x14ac:dyDescent="0.15">
      <c r="A56" s="176">
        <v>29</v>
      </c>
      <c r="B56" s="780"/>
      <c r="C56" s="781"/>
      <c r="D56" s="781"/>
      <c r="E56" s="781"/>
      <c r="F56" s="781"/>
      <c r="G56" s="781"/>
      <c r="H56" s="781"/>
      <c r="I56" s="781"/>
      <c r="J56" s="781"/>
      <c r="K56" s="781"/>
      <c r="L56" s="781"/>
      <c r="M56" s="781"/>
      <c r="N56" s="781"/>
      <c r="O56" s="781"/>
      <c r="P56" s="782"/>
      <c r="Q56" s="840"/>
      <c r="R56" s="841"/>
      <c r="S56" s="841"/>
      <c r="T56" s="841"/>
      <c r="U56" s="841"/>
      <c r="V56" s="841"/>
      <c r="W56" s="841"/>
      <c r="X56" s="841"/>
      <c r="Y56" s="841"/>
      <c r="Z56" s="841"/>
      <c r="AA56" s="841"/>
      <c r="AB56" s="841"/>
      <c r="AC56" s="841"/>
      <c r="AD56" s="841"/>
      <c r="AE56" s="842"/>
      <c r="AF56" s="786"/>
      <c r="AG56" s="787"/>
      <c r="AH56" s="787"/>
      <c r="AI56" s="787"/>
      <c r="AJ56" s="788"/>
      <c r="AK56" s="844"/>
      <c r="AL56" s="841"/>
      <c r="AM56" s="841"/>
      <c r="AN56" s="841"/>
      <c r="AO56" s="841"/>
      <c r="AP56" s="841"/>
      <c r="AQ56" s="841"/>
      <c r="AR56" s="841"/>
      <c r="AS56" s="841"/>
      <c r="AT56" s="841"/>
      <c r="AU56" s="841"/>
      <c r="AV56" s="841"/>
      <c r="AW56" s="841"/>
      <c r="AX56" s="841"/>
      <c r="AY56" s="841"/>
      <c r="AZ56" s="843"/>
      <c r="BA56" s="843"/>
      <c r="BB56" s="843"/>
      <c r="BC56" s="843"/>
      <c r="BD56" s="843"/>
      <c r="BE56" s="836"/>
      <c r="BF56" s="836"/>
      <c r="BG56" s="836"/>
      <c r="BH56" s="836"/>
      <c r="BI56" s="837"/>
      <c r="BJ56" s="170"/>
      <c r="BK56" s="170"/>
      <c r="BL56" s="170"/>
      <c r="BM56" s="170"/>
      <c r="BN56" s="170"/>
      <c r="BO56" s="179"/>
      <c r="BP56" s="179"/>
      <c r="BQ56" s="176">
        <v>50</v>
      </c>
      <c r="BR56" s="17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168"/>
    </row>
    <row r="57" spans="1:131" ht="26.25" customHeight="1" x14ac:dyDescent="0.15">
      <c r="A57" s="176">
        <v>30</v>
      </c>
      <c r="B57" s="780"/>
      <c r="C57" s="781"/>
      <c r="D57" s="781"/>
      <c r="E57" s="781"/>
      <c r="F57" s="781"/>
      <c r="G57" s="781"/>
      <c r="H57" s="781"/>
      <c r="I57" s="781"/>
      <c r="J57" s="781"/>
      <c r="K57" s="781"/>
      <c r="L57" s="781"/>
      <c r="M57" s="781"/>
      <c r="N57" s="781"/>
      <c r="O57" s="781"/>
      <c r="P57" s="782"/>
      <c r="Q57" s="840"/>
      <c r="R57" s="841"/>
      <c r="S57" s="841"/>
      <c r="T57" s="841"/>
      <c r="U57" s="841"/>
      <c r="V57" s="841"/>
      <c r="W57" s="841"/>
      <c r="X57" s="841"/>
      <c r="Y57" s="841"/>
      <c r="Z57" s="841"/>
      <c r="AA57" s="841"/>
      <c r="AB57" s="841"/>
      <c r="AC57" s="841"/>
      <c r="AD57" s="841"/>
      <c r="AE57" s="842"/>
      <c r="AF57" s="786"/>
      <c r="AG57" s="787"/>
      <c r="AH57" s="787"/>
      <c r="AI57" s="787"/>
      <c r="AJ57" s="788"/>
      <c r="AK57" s="844"/>
      <c r="AL57" s="841"/>
      <c r="AM57" s="841"/>
      <c r="AN57" s="841"/>
      <c r="AO57" s="841"/>
      <c r="AP57" s="841"/>
      <c r="AQ57" s="841"/>
      <c r="AR57" s="841"/>
      <c r="AS57" s="841"/>
      <c r="AT57" s="841"/>
      <c r="AU57" s="841"/>
      <c r="AV57" s="841"/>
      <c r="AW57" s="841"/>
      <c r="AX57" s="841"/>
      <c r="AY57" s="841"/>
      <c r="AZ57" s="843"/>
      <c r="BA57" s="843"/>
      <c r="BB57" s="843"/>
      <c r="BC57" s="843"/>
      <c r="BD57" s="843"/>
      <c r="BE57" s="836"/>
      <c r="BF57" s="836"/>
      <c r="BG57" s="836"/>
      <c r="BH57" s="836"/>
      <c r="BI57" s="837"/>
      <c r="BJ57" s="170"/>
      <c r="BK57" s="170"/>
      <c r="BL57" s="170"/>
      <c r="BM57" s="170"/>
      <c r="BN57" s="170"/>
      <c r="BO57" s="179"/>
      <c r="BP57" s="179"/>
      <c r="BQ57" s="176">
        <v>51</v>
      </c>
      <c r="BR57" s="17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168"/>
    </row>
    <row r="58" spans="1:131" ht="26.25" customHeight="1" x14ac:dyDescent="0.15">
      <c r="A58" s="176">
        <v>31</v>
      </c>
      <c r="B58" s="780"/>
      <c r="C58" s="781"/>
      <c r="D58" s="781"/>
      <c r="E58" s="781"/>
      <c r="F58" s="781"/>
      <c r="G58" s="781"/>
      <c r="H58" s="781"/>
      <c r="I58" s="781"/>
      <c r="J58" s="781"/>
      <c r="K58" s="781"/>
      <c r="L58" s="781"/>
      <c r="M58" s="781"/>
      <c r="N58" s="781"/>
      <c r="O58" s="781"/>
      <c r="P58" s="782"/>
      <c r="Q58" s="840"/>
      <c r="R58" s="841"/>
      <c r="S58" s="841"/>
      <c r="T58" s="841"/>
      <c r="U58" s="841"/>
      <c r="V58" s="841"/>
      <c r="W58" s="841"/>
      <c r="X58" s="841"/>
      <c r="Y58" s="841"/>
      <c r="Z58" s="841"/>
      <c r="AA58" s="841"/>
      <c r="AB58" s="841"/>
      <c r="AC58" s="841"/>
      <c r="AD58" s="841"/>
      <c r="AE58" s="842"/>
      <c r="AF58" s="786"/>
      <c r="AG58" s="787"/>
      <c r="AH58" s="787"/>
      <c r="AI58" s="787"/>
      <c r="AJ58" s="788"/>
      <c r="AK58" s="844"/>
      <c r="AL58" s="841"/>
      <c r="AM58" s="841"/>
      <c r="AN58" s="841"/>
      <c r="AO58" s="841"/>
      <c r="AP58" s="841"/>
      <c r="AQ58" s="841"/>
      <c r="AR58" s="841"/>
      <c r="AS58" s="841"/>
      <c r="AT58" s="841"/>
      <c r="AU58" s="841"/>
      <c r="AV58" s="841"/>
      <c r="AW58" s="841"/>
      <c r="AX58" s="841"/>
      <c r="AY58" s="841"/>
      <c r="AZ58" s="843"/>
      <c r="BA58" s="843"/>
      <c r="BB58" s="843"/>
      <c r="BC58" s="843"/>
      <c r="BD58" s="843"/>
      <c r="BE58" s="836"/>
      <c r="BF58" s="836"/>
      <c r="BG58" s="836"/>
      <c r="BH58" s="836"/>
      <c r="BI58" s="837"/>
      <c r="BJ58" s="170"/>
      <c r="BK58" s="170"/>
      <c r="BL58" s="170"/>
      <c r="BM58" s="170"/>
      <c r="BN58" s="170"/>
      <c r="BO58" s="179"/>
      <c r="BP58" s="179"/>
      <c r="BQ58" s="176">
        <v>52</v>
      </c>
      <c r="BR58" s="17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168"/>
    </row>
    <row r="59" spans="1:131" ht="26.25" customHeight="1" x14ac:dyDescent="0.15">
      <c r="A59" s="176">
        <v>32</v>
      </c>
      <c r="B59" s="780"/>
      <c r="C59" s="781"/>
      <c r="D59" s="781"/>
      <c r="E59" s="781"/>
      <c r="F59" s="781"/>
      <c r="G59" s="781"/>
      <c r="H59" s="781"/>
      <c r="I59" s="781"/>
      <c r="J59" s="781"/>
      <c r="K59" s="781"/>
      <c r="L59" s="781"/>
      <c r="M59" s="781"/>
      <c r="N59" s="781"/>
      <c r="O59" s="781"/>
      <c r="P59" s="782"/>
      <c r="Q59" s="840"/>
      <c r="R59" s="841"/>
      <c r="S59" s="841"/>
      <c r="T59" s="841"/>
      <c r="U59" s="841"/>
      <c r="V59" s="841"/>
      <c r="W59" s="841"/>
      <c r="X59" s="841"/>
      <c r="Y59" s="841"/>
      <c r="Z59" s="841"/>
      <c r="AA59" s="841"/>
      <c r="AB59" s="841"/>
      <c r="AC59" s="841"/>
      <c r="AD59" s="841"/>
      <c r="AE59" s="842"/>
      <c r="AF59" s="786"/>
      <c r="AG59" s="787"/>
      <c r="AH59" s="787"/>
      <c r="AI59" s="787"/>
      <c r="AJ59" s="788"/>
      <c r="AK59" s="844"/>
      <c r="AL59" s="841"/>
      <c r="AM59" s="841"/>
      <c r="AN59" s="841"/>
      <c r="AO59" s="841"/>
      <c r="AP59" s="841"/>
      <c r="AQ59" s="841"/>
      <c r="AR59" s="841"/>
      <c r="AS59" s="841"/>
      <c r="AT59" s="841"/>
      <c r="AU59" s="841"/>
      <c r="AV59" s="841"/>
      <c r="AW59" s="841"/>
      <c r="AX59" s="841"/>
      <c r="AY59" s="841"/>
      <c r="AZ59" s="843"/>
      <c r="BA59" s="843"/>
      <c r="BB59" s="843"/>
      <c r="BC59" s="843"/>
      <c r="BD59" s="843"/>
      <c r="BE59" s="836"/>
      <c r="BF59" s="836"/>
      <c r="BG59" s="836"/>
      <c r="BH59" s="836"/>
      <c r="BI59" s="837"/>
      <c r="BJ59" s="170"/>
      <c r="BK59" s="170"/>
      <c r="BL59" s="170"/>
      <c r="BM59" s="170"/>
      <c r="BN59" s="170"/>
      <c r="BO59" s="179"/>
      <c r="BP59" s="179"/>
      <c r="BQ59" s="176">
        <v>53</v>
      </c>
      <c r="BR59" s="17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168"/>
    </row>
    <row r="60" spans="1:131" ht="26.25" customHeight="1" x14ac:dyDescent="0.15">
      <c r="A60" s="176">
        <v>33</v>
      </c>
      <c r="B60" s="780"/>
      <c r="C60" s="781"/>
      <c r="D60" s="781"/>
      <c r="E60" s="781"/>
      <c r="F60" s="781"/>
      <c r="G60" s="781"/>
      <c r="H60" s="781"/>
      <c r="I60" s="781"/>
      <c r="J60" s="781"/>
      <c r="K60" s="781"/>
      <c r="L60" s="781"/>
      <c r="M60" s="781"/>
      <c r="N60" s="781"/>
      <c r="O60" s="781"/>
      <c r="P60" s="782"/>
      <c r="Q60" s="840"/>
      <c r="R60" s="841"/>
      <c r="S60" s="841"/>
      <c r="T60" s="841"/>
      <c r="U60" s="841"/>
      <c r="V60" s="841"/>
      <c r="W60" s="841"/>
      <c r="X60" s="841"/>
      <c r="Y60" s="841"/>
      <c r="Z60" s="841"/>
      <c r="AA60" s="841"/>
      <c r="AB60" s="841"/>
      <c r="AC60" s="841"/>
      <c r="AD60" s="841"/>
      <c r="AE60" s="842"/>
      <c r="AF60" s="786"/>
      <c r="AG60" s="787"/>
      <c r="AH60" s="787"/>
      <c r="AI60" s="787"/>
      <c r="AJ60" s="788"/>
      <c r="AK60" s="844"/>
      <c r="AL60" s="841"/>
      <c r="AM60" s="841"/>
      <c r="AN60" s="841"/>
      <c r="AO60" s="841"/>
      <c r="AP60" s="841"/>
      <c r="AQ60" s="841"/>
      <c r="AR60" s="841"/>
      <c r="AS60" s="841"/>
      <c r="AT60" s="841"/>
      <c r="AU60" s="841"/>
      <c r="AV60" s="841"/>
      <c r="AW60" s="841"/>
      <c r="AX60" s="841"/>
      <c r="AY60" s="841"/>
      <c r="AZ60" s="843"/>
      <c r="BA60" s="843"/>
      <c r="BB60" s="843"/>
      <c r="BC60" s="843"/>
      <c r="BD60" s="843"/>
      <c r="BE60" s="836"/>
      <c r="BF60" s="836"/>
      <c r="BG60" s="836"/>
      <c r="BH60" s="836"/>
      <c r="BI60" s="837"/>
      <c r="BJ60" s="170"/>
      <c r="BK60" s="170"/>
      <c r="BL60" s="170"/>
      <c r="BM60" s="170"/>
      <c r="BN60" s="170"/>
      <c r="BO60" s="179"/>
      <c r="BP60" s="179"/>
      <c r="BQ60" s="176">
        <v>54</v>
      </c>
      <c r="BR60" s="17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168"/>
    </row>
    <row r="61" spans="1:131" ht="26.25" customHeight="1" thickBot="1" x14ac:dyDescent="0.2">
      <c r="A61" s="176">
        <v>34</v>
      </c>
      <c r="B61" s="780"/>
      <c r="C61" s="781"/>
      <c r="D61" s="781"/>
      <c r="E61" s="781"/>
      <c r="F61" s="781"/>
      <c r="G61" s="781"/>
      <c r="H61" s="781"/>
      <c r="I61" s="781"/>
      <c r="J61" s="781"/>
      <c r="K61" s="781"/>
      <c r="L61" s="781"/>
      <c r="M61" s="781"/>
      <c r="N61" s="781"/>
      <c r="O61" s="781"/>
      <c r="P61" s="782"/>
      <c r="Q61" s="840"/>
      <c r="R61" s="841"/>
      <c r="S61" s="841"/>
      <c r="T61" s="841"/>
      <c r="U61" s="841"/>
      <c r="V61" s="841"/>
      <c r="W61" s="841"/>
      <c r="X61" s="841"/>
      <c r="Y61" s="841"/>
      <c r="Z61" s="841"/>
      <c r="AA61" s="841"/>
      <c r="AB61" s="841"/>
      <c r="AC61" s="841"/>
      <c r="AD61" s="841"/>
      <c r="AE61" s="842"/>
      <c r="AF61" s="786"/>
      <c r="AG61" s="787"/>
      <c r="AH61" s="787"/>
      <c r="AI61" s="787"/>
      <c r="AJ61" s="788"/>
      <c r="AK61" s="844"/>
      <c r="AL61" s="841"/>
      <c r="AM61" s="841"/>
      <c r="AN61" s="841"/>
      <c r="AO61" s="841"/>
      <c r="AP61" s="841"/>
      <c r="AQ61" s="841"/>
      <c r="AR61" s="841"/>
      <c r="AS61" s="841"/>
      <c r="AT61" s="841"/>
      <c r="AU61" s="841"/>
      <c r="AV61" s="841"/>
      <c r="AW61" s="841"/>
      <c r="AX61" s="841"/>
      <c r="AY61" s="841"/>
      <c r="AZ61" s="843"/>
      <c r="BA61" s="843"/>
      <c r="BB61" s="843"/>
      <c r="BC61" s="843"/>
      <c r="BD61" s="843"/>
      <c r="BE61" s="836"/>
      <c r="BF61" s="836"/>
      <c r="BG61" s="836"/>
      <c r="BH61" s="836"/>
      <c r="BI61" s="837"/>
      <c r="BJ61" s="170"/>
      <c r="BK61" s="170"/>
      <c r="BL61" s="170"/>
      <c r="BM61" s="170"/>
      <c r="BN61" s="170"/>
      <c r="BO61" s="179"/>
      <c r="BP61" s="179"/>
      <c r="BQ61" s="176">
        <v>55</v>
      </c>
      <c r="BR61" s="17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168"/>
    </row>
    <row r="62" spans="1:131" ht="26.25" customHeight="1" x14ac:dyDescent="0.15">
      <c r="A62" s="176">
        <v>35</v>
      </c>
      <c r="B62" s="780"/>
      <c r="C62" s="781"/>
      <c r="D62" s="781"/>
      <c r="E62" s="781"/>
      <c r="F62" s="781"/>
      <c r="G62" s="781"/>
      <c r="H62" s="781"/>
      <c r="I62" s="781"/>
      <c r="J62" s="781"/>
      <c r="K62" s="781"/>
      <c r="L62" s="781"/>
      <c r="M62" s="781"/>
      <c r="N62" s="781"/>
      <c r="O62" s="781"/>
      <c r="P62" s="782"/>
      <c r="Q62" s="840"/>
      <c r="R62" s="841"/>
      <c r="S62" s="841"/>
      <c r="T62" s="841"/>
      <c r="U62" s="841"/>
      <c r="V62" s="841"/>
      <c r="W62" s="841"/>
      <c r="X62" s="841"/>
      <c r="Y62" s="841"/>
      <c r="Z62" s="841"/>
      <c r="AA62" s="841"/>
      <c r="AB62" s="841"/>
      <c r="AC62" s="841"/>
      <c r="AD62" s="841"/>
      <c r="AE62" s="842"/>
      <c r="AF62" s="786"/>
      <c r="AG62" s="787"/>
      <c r="AH62" s="787"/>
      <c r="AI62" s="787"/>
      <c r="AJ62" s="788"/>
      <c r="AK62" s="844"/>
      <c r="AL62" s="841"/>
      <c r="AM62" s="841"/>
      <c r="AN62" s="841"/>
      <c r="AO62" s="841"/>
      <c r="AP62" s="841"/>
      <c r="AQ62" s="841"/>
      <c r="AR62" s="841"/>
      <c r="AS62" s="841"/>
      <c r="AT62" s="841"/>
      <c r="AU62" s="841"/>
      <c r="AV62" s="841"/>
      <c r="AW62" s="841"/>
      <c r="AX62" s="841"/>
      <c r="AY62" s="841"/>
      <c r="AZ62" s="843"/>
      <c r="BA62" s="843"/>
      <c r="BB62" s="843"/>
      <c r="BC62" s="843"/>
      <c r="BD62" s="843"/>
      <c r="BE62" s="836"/>
      <c r="BF62" s="836"/>
      <c r="BG62" s="836"/>
      <c r="BH62" s="836"/>
      <c r="BI62" s="837"/>
      <c r="BJ62" s="852" t="s">
        <v>409</v>
      </c>
      <c r="BK62" s="809"/>
      <c r="BL62" s="809"/>
      <c r="BM62" s="809"/>
      <c r="BN62" s="810"/>
      <c r="BO62" s="179"/>
      <c r="BP62" s="179"/>
      <c r="BQ62" s="176">
        <v>56</v>
      </c>
      <c r="BR62" s="17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168"/>
    </row>
    <row r="63" spans="1:131" ht="26.25" customHeight="1" thickBot="1" x14ac:dyDescent="0.2">
      <c r="A63" s="178" t="s">
        <v>386</v>
      </c>
      <c r="B63" s="789" t="s">
        <v>410</v>
      </c>
      <c r="C63" s="790"/>
      <c r="D63" s="790"/>
      <c r="E63" s="790"/>
      <c r="F63" s="790"/>
      <c r="G63" s="790"/>
      <c r="H63" s="790"/>
      <c r="I63" s="790"/>
      <c r="J63" s="790"/>
      <c r="K63" s="790"/>
      <c r="L63" s="790"/>
      <c r="M63" s="790"/>
      <c r="N63" s="790"/>
      <c r="O63" s="790"/>
      <c r="P63" s="791"/>
      <c r="Q63" s="845"/>
      <c r="R63" s="846"/>
      <c r="S63" s="846"/>
      <c r="T63" s="846"/>
      <c r="U63" s="846"/>
      <c r="V63" s="846"/>
      <c r="W63" s="846"/>
      <c r="X63" s="846"/>
      <c r="Y63" s="846"/>
      <c r="Z63" s="846"/>
      <c r="AA63" s="846"/>
      <c r="AB63" s="846"/>
      <c r="AC63" s="846"/>
      <c r="AD63" s="846"/>
      <c r="AE63" s="847"/>
      <c r="AF63" s="848">
        <v>1113</v>
      </c>
      <c r="AG63" s="849"/>
      <c r="AH63" s="849"/>
      <c r="AI63" s="849"/>
      <c r="AJ63" s="850"/>
      <c r="AK63" s="851"/>
      <c r="AL63" s="846"/>
      <c r="AM63" s="846"/>
      <c r="AN63" s="846"/>
      <c r="AO63" s="846"/>
      <c r="AP63" s="849">
        <v>9696</v>
      </c>
      <c r="AQ63" s="849"/>
      <c r="AR63" s="849"/>
      <c r="AS63" s="849"/>
      <c r="AT63" s="849"/>
      <c r="AU63" s="849">
        <v>5681</v>
      </c>
      <c r="AV63" s="849"/>
      <c r="AW63" s="849"/>
      <c r="AX63" s="849"/>
      <c r="AY63" s="849"/>
      <c r="AZ63" s="853"/>
      <c r="BA63" s="853"/>
      <c r="BB63" s="853"/>
      <c r="BC63" s="853"/>
      <c r="BD63" s="853"/>
      <c r="BE63" s="854"/>
      <c r="BF63" s="854"/>
      <c r="BG63" s="854"/>
      <c r="BH63" s="854"/>
      <c r="BI63" s="855"/>
      <c r="BJ63" s="856" t="s">
        <v>411</v>
      </c>
      <c r="BK63" s="857"/>
      <c r="BL63" s="857"/>
      <c r="BM63" s="857"/>
      <c r="BN63" s="858"/>
      <c r="BO63" s="179"/>
      <c r="BP63" s="179"/>
      <c r="BQ63" s="176">
        <v>57</v>
      </c>
      <c r="BR63" s="17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168"/>
    </row>
    <row r="64" spans="1:131" ht="26.25" customHeight="1" x14ac:dyDescent="0.15">
      <c r="A64" s="179"/>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6">
        <v>58</v>
      </c>
      <c r="BR64" s="17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168"/>
    </row>
    <row r="65" spans="1:131" ht="26.25" customHeight="1" thickBot="1" x14ac:dyDescent="0.2">
      <c r="A65" s="170" t="s">
        <v>412</v>
      </c>
      <c r="B65" s="170"/>
      <c r="C65" s="170"/>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c r="AY65" s="170"/>
      <c r="AZ65" s="170"/>
      <c r="BA65" s="170"/>
      <c r="BB65" s="170"/>
      <c r="BC65" s="170"/>
      <c r="BD65" s="170"/>
      <c r="BE65" s="179"/>
      <c r="BF65" s="179"/>
      <c r="BG65" s="179"/>
      <c r="BH65" s="179"/>
      <c r="BI65" s="179"/>
      <c r="BJ65" s="179"/>
      <c r="BK65" s="179"/>
      <c r="BL65" s="179"/>
      <c r="BM65" s="179"/>
      <c r="BN65" s="179"/>
      <c r="BO65" s="179"/>
      <c r="BP65" s="179"/>
      <c r="BQ65" s="176">
        <v>59</v>
      </c>
      <c r="BR65" s="17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168"/>
    </row>
    <row r="66" spans="1:131" ht="26.25" customHeight="1" x14ac:dyDescent="0.15">
      <c r="A66" s="727" t="s">
        <v>413</v>
      </c>
      <c r="B66" s="728"/>
      <c r="C66" s="728"/>
      <c r="D66" s="728"/>
      <c r="E66" s="728"/>
      <c r="F66" s="728"/>
      <c r="G66" s="728"/>
      <c r="H66" s="728"/>
      <c r="I66" s="728"/>
      <c r="J66" s="728"/>
      <c r="K66" s="728"/>
      <c r="L66" s="728"/>
      <c r="M66" s="728"/>
      <c r="N66" s="728"/>
      <c r="O66" s="728"/>
      <c r="P66" s="729"/>
      <c r="Q66" s="733" t="s">
        <v>390</v>
      </c>
      <c r="R66" s="734"/>
      <c r="S66" s="734"/>
      <c r="T66" s="734"/>
      <c r="U66" s="735"/>
      <c r="V66" s="733" t="s">
        <v>414</v>
      </c>
      <c r="W66" s="734"/>
      <c r="X66" s="734"/>
      <c r="Y66" s="734"/>
      <c r="Z66" s="735"/>
      <c r="AA66" s="733" t="s">
        <v>415</v>
      </c>
      <c r="AB66" s="734"/>
      <c r="AC66" s="734"/>
      <c r="AD66" s="734"/>
      <c r="AE66" s="735"/>
      <c r="AF66" s="859" t="s">
        <v>416</v>
      </c>
      <c r="AG66" s="816"/>
      <c r="AH66" s="816"/>
      <c r="AI66" s="816"/>
      <c r="AJ66" s="860"/>
      <c r="AK66" s="733" t="s">
        <v>394</v>
      </c>
      <c r="AL66" s="728"/>
      <c r="AM66" s="728"/>
      <c r="AN66" s="728"/>
      <c r="AO66" s="729"/>
      <c r="AP66" s="733" t="s">
        <v>395</v>
      </c>
      <c r="AQ66" s="734"/>
      <c r="AR66" s="734"/>
      <c r="AS66" s="734"/>
      <c r="AT66" s="735"/>
      <c r="AU66" s="733" t="s">
        <v>417</v>
      </c>
      <c r="AV66" s="734"/>
      <c r="AW66" s="734"/>
      <c r="AX66" s="734"/>
      <c r="AY66" s="735"/>
      <c r="AZ66" s="733" t="s">
        <v>374</v>
      </c>
      <c r="BA66" s="734"/>
      <c r="BB66" s="734"/>
      <c r="BC66" s="734"/>
      <c r="BD66" s="740"/>
      <c r="BE66" s="179"/>
      <c r="BF66" s="179"/>
      <c r="BG66" s="179"/>
      <c r="BH66" s="179"/>
      <c r="BI66" s="179"/>
      <c r="BJ66" s="179"/>
      <c r="BK66" s="179"/>
      <c r="BL66" s="179"/>
      <c r="BM66" s="179"/>
      <c r="BN66" s="179"/>
      <c r="BO66" s="179"/>
      <c r="BP66" s="179"/>
      <c r="BQ66" s="176">
        <v>60</v>
      </c>
      <c r="BR66" s="18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16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9"/>
      <c r="AH67" s="819"/>
      <c r="AI67" s="819"/>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179"/>
      <c r="BF67" s="179"/>
      <c r="BG67" s="179"/>
      <c r="BH67" s="179"/>
      <c r="BI67" s="179"/>
      <c r="BJ67" s="179"/>
      <c r="BK67" s="179"/>
      <c r="BL67" s="179"/>
      <c r="BM67" s="179"/>
      <c r="BN67" s="179"/>
      <c r="BO67" s="179"/>
      <c r="BP67" s="179"/>
      <c r="BQ67" s="176">
        <v>61</v>
      </c>
      <c r="BR67" s="18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168"/>
    </row>
    <row r="68" spans="1:131" ht="26.25" customHeight="1" thickTop="1" x14ac:dyDescent="0.15">
      <c r="A68" s="174">
        <v>1</v>
      </c>
      <c r="B68" s="874" t="s">
        <v>572</v>
      </c>
      <c r="C68" s="875"/>
      <c r="D68" s="875"/>
      <c r="E68" s="875"/>
      <c r="F68" s="875"/>
      <c r="G68" s="875"/>
      <c r="H68" s="875"/>
      <c r="I68" s="875"/>
      <c r="J68" s="875"/>
      <c r="K68" s="875"/>
      <c r="L68" s="875"/>
      <c r="M68" s="875"/>
      <c r="N68" s="875"/>
      <c r="O68" s="875"/>
      <c r="P68" s="876"/>
      <c r="Q68" s="877">
        <v>105</v>
      </c>
      <c r="R68" s="871"/>
      <c r="S68" s="871"/>
      <c r="T68" s="871"/>
      <c r="U68" s="871"/>
      <c r="V68" s="871">
        <v>98</v>
      </c>
      <c r="W68" s="871"/>
      <c r="X68" s="871"/>
      <c r="Y68" s="871"/>
      <c r="Z68" s="871"/>
      <c r="AA68" s="871">
        <v>7</v>
      </c>
      <c r="AB68" s="871"/>
      <c r="AC68" s="871"/>
      <c r="AD68" s="871"/>
      <c r="AE68" s="871"/>
      <c r="AF68" s="871">
        <v>7</v>
      </c>
      <c r="AG68" s="871"/>
      <c r="AH68" s="871"/>
      <c r="AI68" s="871"/>
      <c r="AJ68" s="871"/>
      <c r="AK68" s="871" t="s">
        <v>578</v>
      </c>
      <c r="AL68" s="871"/>
      <c r="AM68" s="871"/>
      <c r="AN68" s="871"/>
      <c r="AO68" s="871"/>
      <c r="AP68" s="871">
        <v>31</v>
      </c>
      <c r="AQ68" s="871"/>
      <c r="AR68" s="871"/>
      <c r="AS68" s="871"/>
      <c r="AT68" s="871"/>
      <c r="AU68" s="871">
        <v>31</v>
      </c>
      <c r="AV68" s="871"/>
      <c r="AW68" s="871"/>
      <c r="AX68" s="871"/>
      <c r="AY68" s="871"/>
      <c r="AZ68" s="872"/>
      <c r="BA68" s="872"/>
      <c r="BB68" s="872"/>
      <c r="BC68" s="872"/>
      <c r="BD68" s="873"/>
      <c r="BE68" s="179"/>
      <c r="BF68" s="179"/>
      <c r="BG68" s="179"/>
      <c r="BH68" s="179"/>
      <c r="BI68" s="179"/>
      <c r="BJ68" s="179"/>
      <c r="BK68" s="179"/>
      <c r="BL68" s="179"/>
      <c r="BM68" s="179"/>
      <c r="BN68" s="179"/>
      <c r="BO68" s="179"/>
      <c r="BP68" s="179"/>
      <c r="BQ68" s="176">
        <v>62</v>
      </c>
      <c r="BR68" s="18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168"/>
    </row>
    <row r="69" spans="1:131" ht="26.25" customHeight="1" x14ac:dyDescent="0.15">
      <c r="A69" s="176">
        <v>2</v>
      </c>
      <c r="B69" s="878" t="s">
        <v>573</v>
      </c>
      <c r="C69" s="879"/>
      <c r="D69" s="879"/>
      <c r="E69" s="879"/>
      <c r="F69" s="879"/>
      <c r="G69" s="879"/>
      <c r="H69" s="879"/>
      <c r="I69" s="879"/>
      <c r="J69" s="879"/>
      <c r="K69" s="879"/>
      <c r="L69" s="879"/>
      <c r="M69" s="879"/>
      <c r="N69" s="879"/>
      <c r="O69" s="879"/>
      <c r="P69" s="880"/>
      <c r="Q69" s="881">
        <v>30</v>
      </c>
      <c r="R69" s="838"/>
      <c r="S69" s="838"/>
      <c r="T69" s="838"/>
      <c r="U69" s="838"/>
      <c r="V69" s="838">
        <v>26</v>
      </c>
      <c r="W69" s="838"/>
      <c r="X69" s="838"/>
      <c r="Y69" s="838"/>
      <c r="Z69" s="838"/>
      <c r="AA69" s="838">
        <v>4</v>
      </c>
      <c r="AB69" s="838"/>
      <c r="AC69" s="838"/>
      <c r="AD69" s="838"/>
      <c r="AE69" s="838"/>
      <c r="AF69" s="838">
        <v>4</v>
      </c>
      <c r="AG69" s="838"/>
      <c r="AH69" s="838"/>
      <c r="AI69" s="838"/>
      <c r="AJ69" s="838"/>
      <c r="AK69" s="838" t="s">
        <v>578</v>
      </c>
      <c r="AL69" s="838"/>
      <c r="AM69" s="838"/>
      <c r="AN69" s="838"/>
      <c r="AO69" s="838"/>
      <c r="AP69" s="838" t="s">
        <v>578</v>
      </c>
      <c r="AQ69" s="838"/>
      <c r="AR69" s="838"/>
      <c r="AS69" s="838"/>
      <c r="AT69" s="838"/>
      <c r="AU69" s="838" t="s">
        <v>578</v>
      </c>
      <c r="AV69" s="838"/>
      <c r="AW69" s="838"/>
      <c r="AX69" s="838"/>
      <c r="AY69" s="838"/>
      <c r="AZ69" s="836"/>
      <c r="BA69" s="836"/>
      <c r="BB69" s="836"/>
      <c r="BC69" s="836"/>
      <c r="BD69" s="837"/>
      <c r="BE69" s="179"/>
      <c r="BF69" s="179"/>
      <c r="BG69" s="179"/>
      <c r="BH69" s="179"/>
      <c r="BI69" s="179"/>
      <c r="BJ69" s="179"/>
      <c r="BK69" s="179"/>
      <c r="BL69" s="179"/>
      <c r="BM69" s="179"/>
      <c r="BN69" s="179"/>
      <c r="BO69" s="179"/>
      <c r="BP69" s="179"/>
      <c r="BQ69" s="176">
        <v>63</v>
      </c>
      <c r="BR69" s="18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168"/>
    </row>
    <row r="70" spans="1:131" ht="26.25" customHeight="1" x14ac:dyDescent="0.15">
      <c r="A70" s="176">
        <v>3</v>
      </c>
      <c r="B70" s="878" t="s">
        <v>574</v>
      </c>
      <c r="C70" s="879"/>
      <c r="D70" s="879"/>
      <c r="E70" s="879"/>
      <c r="F70" s="879"/>
      <c r="G70" s="879"/>
      <c r="H70" s="879"/>
      <c r="I70" s="879"/>
      <c r="J70" s="879"/>
      <c r="K70" s="879"/>
      <c r="L70" s="879"/>
      <c r="M70" s="879"/>
      <c r="N70" s="879"/>
      <c r="O70" s="879"/>
      <c r="P70" s="880"/>
      <c r="Q70" s="881">
        <v>62</v>
      </c>
      <c r="R70" s="838"/>
      <c r="S70" s="838"/>
      <c r="T70" s="838"/>
      <c r="U70" s="838"/>
      <c r="V70" s="838">
        <v>57</v>
      </c>
      <c r="W70" s="838"/>
      <c r="X70" s="838"/>
      <c r="Y70" s="838"/>
      <c r="Z70" s="838"/>
      <c r="AA70" s="838">
        <v>5</v>
      </c>
      <c r="AB70" s="838"/>
      <c r="AC70" s="838"/>
      <c r="AD70" s="838"/>
      <c r="AE70" s="838"/>
      <c r="AF70" s="838">
        <v>5</v>
      </c>
      <c r="AG70" s="838"/>
      <c r="AH70" s="838"/>
      <c r="AI70" s="838"/>
      <c r="AJ70" s="838"/>
      <c r="AK70" s="838" t="s">
        <v>578</v>
      </c>
      <c r="AL70" s="838"/>
      <c r="AM70" s="838"/>
      <c r="AN70" s="838"/>
      <c r="AO70" s="838"/>
      <c r="AP70" s="838" t="s">
        <v>578</v>
      </c>
      <c r="AQ70" s="838"/>
      <c r="AR70" s="838"/>
      <c r="AS70" s="838"/>
      <c r="AT70" s="838"/>
      <c r="AU70" s="838" t="s">
        <v>578</v>
      </c>
      <c r="AV70" s="838"/>
      <c r="AW70" s="838"/>
      <c r="AX70" s="838"/>
      <c r="AY70" s="838"/>
      <c r="AZ70" s="836"/>
      <c r="BA70" s="836"/>
      <c r="BB70" s="836"/>
      <c r="BC70" s="836"/>
      <c r="BD70" s="837"/>
      <c r="BE70" s="179"/>
      <c r="BF70" s="179"/>
      <c r="BG70" s="179"/>
      <c r="BH70" s="179"/>
      <c r="BI70" s="179"/>
      <c r="BJ70" s="179"/>
      <c r="BK70" s="179"/>
      <c r="BL70" s="179"/>
      <c r="BM70" s="179"/>
      <c r="BN70" s="179"/>
      <c r="BO70" s="179"/>
      <c r="BP70" s="179"/>
      <c r="BQ70" s="176">
        <v>64</v>
      </c>
      <c r="BR70" s="18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168"/>
    </row>
    <row r="71" spans="1:131" ht="26.25" customHeight="1" x14ac:dyDescent="0.15">
      <c r="A71" s="176">
        <v>4</v>
      </c>
      <c r="B71" s="878" t="s">
        <v>575</v>
      </c>
      <c r="C71" s="879"/>
      <c r="D71" s="879"/>
      <c r="E71" s="879"/>
      <c r="F71" s="879"/>
      <c r="G71" s="879"/>
      <c r="H71" s="879"/>
      <c r="I71" s="879"/>
      <c r="J71" s="879"/>
      <c r="K71" s="879"/>
      <c r="L71" s="879"/>
      <c r="M71" s="879"/>
      <c r="N71" s="879"/>
      <c r="O71" s="879"/>
      <c r="P71" s="880"/>
      <c r="Q71" s="881">
        <v>343</v>
      </c>
      <c r="R71" s="838"/>
      <c r="S71" s="838"/>
      <c r="T71" s="838"/>
      <c r="U71" s="838"/>
      <c r="V71" s="838">
        <v>229</v>
      </c>
      <c r="W71" s="838"/>
      <c r="X71" s="838"/>
      <c r="Y71" s="838"/>
      <c r="Z71" s="838"/>
      <c r="AA71" s="838">
        <v>114</v>
      </c>
      <c r="AB71" s="838"/>
      <c r="AC71" s="838"/>
      <c r="AD71" s="838"/>
      <c r="AE71" s="838"/>
      <c r="AF71" s="838">
        <v>114</v>
      </c>
      <c r="AG71" s="838"/>
      <c r="AH71" s="838"/>
      <c r="AI71" s="838"/>
      <c r="AJ71" s="838"/>
      <c r="AK71" s="838">
        <v>133</v>
      </c>
      <c r="AL71" s="838"/>
      <c r="AM71" s="838"/>
      <c r="AN71" s="838"/>
      <c r="AO71" s="838"/>
      <c r="AP71" s="838" t="s">
        <v>578</v>
      </c>
      <c r="AQ71" s="838"/>
      <c r="AR71" s="838"/>
      <c r="AS71" s="838"/>
      <c r="AT71" s="838"/>
      <c r="AU71" s="838" t="s">
        <v>578</v>
      </c>
      <c r="AV71" s="838"/>
      <c r="AW71" s="838"/>
      <c r="AX71" s="838"/>
      <c r="AY71" s="838"/>
      <c r="AZ71" s="836" t="s">
        <v>580</v>
      </c>
      <c r="BA71" s="836"/>
      <c r="BB71" s="836"/>
      <c r="BC71" s="836"/>
      <c r="BD71" s="837"/>
      <c r="BE71" s="179"/>
      <c r="BF71" s="179"/>
      <c r="BG71" s="179"/>
      <c r="BH71" s="179"/>
      <c r="BI71" s="179"/>
      <c r="BJ71" s="179"/>
      <c r="BK71" s="179"/>
      <c r="BL71" s="179"/>
      <c r="BM71" s="179"/>
      <c r="BN71" s="179"/>
      <c r="BO71" s="179"/>
      <c r="BP71" s="179"/>
      <c r="BQ71" s="176">
        <v>65</v>
      </c>
      <c r="BR71" s="18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168"/>
    </row>
    <row r="72" spans="1:131" ht="26.25" customHeight="1" x14ac:dyDescent="0.15">
      <c r="A72" s="176">
        <v>5</v>
      </c>
      <c r="B72" s="878" t="s">
        <v>576</v>
      </c>
      <c r="C72" s="879"/>
      <c r="D72" s="879"/>
      <c r="E72" s="879"/>
      <c r="F72" s="879"/>
      <c r="G72" s="879"/>
      <c r="H72" s="879"/>
      <c r="I72" s="879"/>
      <c r="J72" s="879"/>
      <c r="K72" s="879"/>
      <c r="L72" s="879"/>
      <c r="M72" s="879"/>
      <c r="N72" s="879"/>
      <c r="O72" s="879"/>
      <c r="P72" s="880"/>
      <c r="Q72" s="881">
        <v>204864</v>
      </c>
      <c r="R72" s="838"/>
      <c r="S72" s="838"/>
      <c r="T72" s="838"/>
      <c r="U72" s="838"/>
      <c r="V72" s="838">
        <v>198243</v>
      </c>
      <c r="W72" s="838"/>
      <c r="X72" s="838"/>
      <c r="Y72" s="838"/>
      <c r="Z72" s="838"/>
      <c r="AA72" s="838">
        <v>6621</v>
      </c>
      <c r="AB72" s="838"/>
      <c r="AC72" s="838"/>
      <c r="AD72" s="838"/>
      <c r="AE72" s="838"/>
      <c r="AF72" s="838">
        <v>6621</v>
      </c>
      <c r="AG72" s="838"/>
      <c r="AH72" s="838"/>
      <c r="AI72" s="838"/>
      <c r="AJ72" s="838"/>
      <c r="AK72" s="838" t="s">
        <v>578</v>
      </c>
      <c r="AL72" s="838"/>
      <c r="AM72" s="838"/>
      <c r="AN72" s="838"/>
      <c r="AO72" s="838"/>
      <c r="AP72" s="838" t="s">
        <v>578</v>
      </c>
      <c r="AQ72" s="838"/>
      <c r="AR72" s="838"/>
      <c r="AS72" s="838"/>
      <c r="AT72" s="838"/>
      <c r="AU72" s="838" t="s">
        <v>578</v>
      </c>
      <c r="AV72" s="838"/>
      <c r="AW72" s="838"/>
      <c r="AX72" s="838"/>
      <c r="AY72" s="838"/>
      <c r="AZ72" s="836" t="s">
        <v>579</v>
      </c>
      <c r="BA72" s="836"/>
      <c r="BB72" s="836"/>
      <c r="BC72" s="836"/>
      <c r="BD72" s="837"/>
      <c r="BE72" s="179"/>
      <c r="BF72" s="179"/>
      <c r="BG72" s="179"/>
      <c r="BH72" s="179"/>
      <c r="BI72" s="179"/>
      <c r="BJ72" s="179"/>
      <c r="BK72" s="179"/>
      <c r="BL72" s="179"/>
      <c r="BM72" s="179"/>
      <c r="BN72" s="179"/>
      <c r="BO72" s="179"/>
      <c r="BP72" s="179"/>
      <c r="BQ72" s="176">
        <v>66</v>
      </c>
      <c r="BR72" s="18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168"/>
    </row>
    <row r="73" spans="1:131" ht="26.25" customHeight="1" x14ac:dyDescent="0.15">
      <c r="A73" s="176">
        <v>6</v>
      </c>
      <c r="B73" s="878"/>
      <c r="C73" s="879"/>
      <c r="D73" s="879"/>
      <c r="E73" s="879"/>
      <c r="F73" s="879"/>
      <c r="G73" s="879"/>
      <c r="H73" s="879"/>
      <c r="I73" s="879"/>
      <c r="J73" s="879"/>
      <c r="K73" s="879"/>
      <c r="L73" s="879"/>
      <c r="M73" s="879"/>
      <c r="N73" s="879"/>
      <c r="O73" s="879"/>
      <c r="P73" s="880"/>
      <c r="Q73" s="881"/>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8"/>
      <c r="AY73" s="838"/>
      <c r="AZ73" s="836"/>
      <c r="BA73" s="836"/>
      <c r="BB73" s="836"/>
      <c r="BC73" s="836"/>
      <c r="BD73" s="837"/>
      <c r="BE73" s="179"/>
      <c r="BF73" s="179"/>
      <c r="BG73" s="179"/>
      <c r="BH73" s="179"/>
      <c r="BI73" s="179"/>
      <c r="BJ73" s="179"/>
      <c r="BK73" s="179"/>
      <c r="BL73" s="179"/>
      <c r="BM73" s="179"/>
      <c r="BN73" s="179"/>
      <c r="BO73" s="179"/>
      <c r="BP73" s="179"/>
      <c r="BQ73" s="176">
        <v>67</v>
      </c>
      <c r="BR73" s="18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168"/>
    </row>
    <row r="74" spans="1:131" ht="26.25" customHeight="1" x14ac:dyDescent="0.15">
      <c r="A74" s="176">
        <v>7</v>
      </c>
      <c r="B74" s="878"/>
      <c r="C74" s="879"/>
      <c r="D74" s="879"/>
      <c r="E74" s="879"/>
      <c r="F74" s="879"/>
      <c r="G74" s="879"/>
      <c r="H74" s="879"/>
      <c r="I74" s="879"/>
      <c r="J74" s="879"/>
      <c r="K74" s="879"/>
      <c r="L74" s="879"/>
      <c r="M74" s="879"/>
      <c r="N74" s="879"/>
      <c r="O74" s="879"/>
      <c r="P74" s="880"/>
      <c r="Q74" s="881"/>
      <c r="R74" s="838"/>
      <c r="S74" s="838"/>
      <c r="T74" s="838"/>
      <c r="U74" s="838"/>
      <c r="V74" s="838"/>
      <c r="W74" s="838"/>
      <c r="X74" s="838"/>
      <c r="Y74" s="838"/>
      <c r="Z74" s="838"/>
      <c r="AA74" s="838"/>
      <c r="AB74" s="838"/>
      <c r="AC74" s="838"/>
      <c r="AD74" s="838"/>
      <c r="AE74" s="838"/>
      <c r="AF74" s="838"/>
      <c r="AG74" s="838"/>
      <c r="AH74" s="838"/>
      <c r="AI74" s="838"/>
      <c r="AJ74" s="838"/>
      <c r="AK74" s="838"/>
      <c r="AL74" s="838"/>
      <c r="AM74" s="838"/>
      <c r="AN74" s="838"/>
      <c r="AO74" s="838"/>
      <c r="AP74" s="838"/>
      <c r="AQ74" s="838"/>
      <c r="AR74" s="838"/>
      <c r="AS74" s="838"/>
      <c r="AT74" s="838"/>
      <c r="AU74" s="838"/>
      <c r="AV74" s="838"/>
      <c r="AW74" s="838"/>
      <c r="AX74" s="838"/>
      <c r="AY74" s="838"/>
      <c r="AZ74" s="836"/>
      <c r="BA74" s="836"/>
      <c r="BB74" s="836"/>
      <c r="BC74" s="836"/>
      <c r="BD74" s="837"/>
      <c r="BE74" s="179"/>
      <c r="BF74" s="179"/>
      <c r="BG74" s="179"/>
      <c r="BH74" s="179"/>
      <c r="BI74" s="179"/>
      <c r="BJ74" s="179"/>
      <c r="BK74" s="179"/>
      <c r="BL74" s="179"/>
      <c r="BM74" s="179"/>
      <c r="BN74" s="179"/>
      <c r="BO74" s="179"/>
      <c r="BP74" s="179"/>
      <c r="BQ74" s="176">
        <v>68</v>
      </c>
      <c r="BR74" s="18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168"/>
    </row>
    <row r="75" spans="1:131" ht="26.25" customHeight="1" x14ac:dyDescent="0.15">
      <c r="A75" s="176">
        <v>8</v>
      </c>
      <c r="B75" s="878"/>
      <c r="C75" s="879"/>
      <c r="D75" s="879"/>
      <c r="E75" s="879"/>
      <c r="F75" s="879"/>
      <c r="G75" s="879"/>
      <c r="H75" s="879"/>
      <c r="I75" s="879"/>
      <c r="J75" s="879"/>
      <c r="K75" s="879"/>
      <c r="L75" s="879"/>
      <c r="M75" s="879"/>
      <c r="N75" s="879"/>
      <c r="O75" s="879"/>
      <c r="P75" s="880"/>
      <c r="Q75" s="882"/>
      <c r="R75" s="831"/>
      <c r="S75" s="831"/>
      <c r="T75" s="831"/>
      <c r="U75" s="832"/>
      <c r="V75" s="830"/>
      <c r="W75" s="831"/>
      <c r="X75" s="831"/>
      <c r="Y75" s="831"/>
      <c r="Z75" s="832"/>
      <c r="AA75" s="830"/>
      <c r="AB75" s="831"/>
      <c r="AC75" s="831"/>
      <c r="AD75" s="831"/>
      <c r="AE75" s="832"/>
      <c r="AF75" s="830"/>
      <c r="AG75" s="831"/>
      <c r="AH75" s="831"/>
      <c r="AI75" s="831"/>
      <c r="AJ75" s="832"/>
      <c r="AK75" s="830"/>
      <c r="AL75" s="831"/>
      <c r="AM75" s="831"/>
      <c r="AN75" s="831"/>
      <c r="AO75" s="832"/>
      <c r="AP75" s="830"/>
      <c r="AQ75" s="831"/>
      <c r="AR75" s="831"/>
      <c r="AS75" s="831"/>
      <c r="AT75" s="832"/>
      <c r="AU75" s="830"/>
      <c r="AV75" s="831"/>
      <c r="AW75" s="831"/>
      <c r="AX75" s="831"/>
      <c r="AY75" s="832"/>
      <c r="AZ75" s="836"/>
      <c r="BA75" s="836"/>
      <c r="BB75" s="836"/>
      <c r="BC75" s="836"/>
      <c r="BD75" s="837"/>
      <c r="BE75" s="179"/>
      <c r="BF75" s="179"/>
      <c r="BG75" s="179"/>
      <c r="BH75" s="179"/>
      <c r="BI75" s="179"/>
      <c r="BJ75" s="179"/>
      <c r="BK75" s="179"/>
      <c r="BL75" s="179"/>
      <c r="BM75" s="179"/>
      <c r="BN75" s="179"/>
      <c r="BO75" s="179"/>
      <c r="BP75" s="179"/>
      <c r="BQ75" s="176">
        <v>69</v>
      </c>
      <c r="BR75" s="18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168"/>
    </row>
    <row r="76" spans="1:131" ht="26.25" customHeight="1" x14ac:dyDescent="0.15">
      <c r="A76" s="176">
        <v>9</v>
      </c>
      <c r="B76" s="878"/>
      <c r="C76" s="879"/>
      <c r="D76" s="879"/>
      <c r="E76" s="879"/>
      <c r="F76" s="879"/>
      <c r="G76" s="879"/>
      <c r="H76" s="879"/>
      <c r="I76" s="879"/>
      <c r="J76" s="879"/>
      <c r="K76" s="879"/>
      <c r="L76" s="879"/>
      <c r="M76" s="879"/>
      <c r="N76" s="879"/>
      <c r="O76" s="879"/>
      <c r="P76" s="880"/>
      <c r="Q76" s="882"/>
      <c r="R76" s="831"/>
      <c r="S76" s="831"/>
      <c r="T76" s="831"/>
      <c r="U76" s="832"/>
      <c r="V76" s="830"/>
      <c r="W76" s="831"/>
      <c r="X76" s="831"/>
      <c r="Y76" s="831"/>
      <c r="Z76" s="832"/>
      <c r="AA76" s="830"/>
      <c r="AB76" s="831"/>
      <c r="AC76" s="831"/>
      <c r="AD76" s="831"/>
      <c r="AE76" s="832"/>
      <c r="AF76" s="830"/>
      <c r="AG76" s="831"/>
      <c r="AH76" s="831"/>
      <c r="AI76" s="831"/>
      <c r="AJ76" s="832"/>
      <c r="AK76" s="830"/>
      <c r="AL76" s="831"/>
      <c r="AM76" s="831"/>
      <c r="AN76" s="831"/>
      <c r="AO76" s="832"/>
      <c r="AP76" s="830"/>
      <c r="AQ76" s="831"/>
      <c r="AR76" s="831"/>
      <c r="AS76" s="831"/>
      <c r="AT76" s="832"/>
      <c r="AU76" s="830"/>
      <c r="AV76" s="831"/>
      <c r="AW76" s="831"/>
      <c r="AX76" s="831"/>
      <c r="AY76" s="832"/>
      <c r="AZ76" s="836"/>
      <c r="BA76" s="836"/>
      <c r="BB76" s="836"/>
      <c r="BC76" s="836"/>
      <c r="BD76" s="837"/>
      <c r="BE76" s="179"/>
      <c r="BF76" s="179"/>
      <c r="BG76" s="179"/>
      <c r="BH76" s="179"/>
      <c r="BI76" s="179"/>
      <c r="BJ76" s="179"/>
      <c r="BK76" s="179"/>
      <c r="BL76" s="179"/>
      <c r="BM76" s="179"/>
      <c r="BN76" s="179"/>
      <c r="BO76" s="179"/>
      <c r="BP76" s="179"/>
      <c r="BQ76" s="176">
        <v>70</v>
      </c>
      <c r="BR76" s="18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168"/>
    </row>
    <row r="77" spans="1:131" ht="26.25" customHeight="1" x14ac:dyDescent="0.15">
      <c r="A77" s="176">
        <v>10</v>
      </c>
      <c r="B77" s="878"/>
      <c r="C77" s="879"/>
      <c r="D77" s="879"/>
      <c r="E77" s="879"/>
      <c r="F77" s="879"/>
      <c r="G77" s="879"/>
      <c r="H77" s="879"/>
      <c r="I77" s="879"/>
      <c r="J77" s="879"/>
      <c r="K77" s="879"/>
      <c r="L77" s="879"/>
      <c r="M77" s="879"/>
      <c r="N77" s="879"/>
      <c r="O77" s="879"/>
      <c r="P77" s="880"/>
      <c r="Q77" s="882"/>
      <c r="R77" s="831"/>
      <c r="S77" s="831"/>
      <c r="T77" s="831"/>
      <c r="U77" s="832"/>
      <c r="V77" s="830"/>
      <c r="W77" s="831"/>
      <c r="X77" s="831"/>
      <c r="Y77" s="831"/>
      <c r="Z77" s="832"/>
      <c r="AA77" s="830"/>
      <c r="AB77" s="831"/>
      <c r="AC77" s="831"/>
      <c r="AD77" s="831"/>
      <c r="AE77" s="832"/>
      <c r="AF77" s="830"/>
      <c r="AG77" s="831"/>
      <c r="AH77" s="831"/>
      <c r="AI77" s="831"/>
      <c r="AJ77" s="832"/>
      <c r="AK77" s="830"/>
      <c r="AL77" s="831"/>
      <c r="AM77" s="831"/>
      <c r="AN77" s="831"/>
      <c r="AO77" s="832"/>
      <c r="AP77" s="830"/>
      <c r="AQ77" s="831"/>
      <c r="AR77" s="831"/>
      <c r="AS77" s="831"/>
      <c r="AT77" s="832"/>
      <c r="AU77" s="830"/>
      <c r="AV77" s="831"/>
      <c r="AW77" s="831"/>
      <c r="AX77" s="831"/>
      <c r="AY77" s="832"/>
      <c r="AZ77" s="836"/>
      <c r="BA77" s="836"/>
      <c r="BB77" s="836"/>
      <c r="BC77" s="836"/>
      <c r="BD77" s="837"/>
      <c r="BE77" s="179"/>
      <c r="BF77" s="179"/>
      <c r="BG77" s="179"/>
      <c r="BH77" s="179"/>
      <c r="BI77" s="179"/>
      <c r="BJ77" s="179"/>
      <c r="BK77" s="179"/>
      <c r="BL77" s="179"/>
      <c r="BM77" s="179"/>
      <c r="BN77" s="179"/>
      <c r="BO77" s="179"/>
      <c r="BP77" s="179"/>
      <c r="BQ77" s="176">
        <v>71</v>
      </c>
      <c r="BR77" s="18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168"/>
    </row>
    <row r="78" spans="1:131" ht="26.25" customHeight="1" x14ac:dyDescent="0.15">
      <c r="A78" s="176">
        <v>11</v>
      </c>
      <c r="B78" s="878"/>
      <c r="C78" s="879"/>
      <c r="D78" s="879"/>
      <c r="E78" s="879"/>
      <c r="F78" s="879"/>
      <c r="G78" s="879"/>
      <c r="H78" s="879"/>
      <c r="I78" s="879"/>
      <c r="J78" s="879"/>
      <c r="K78" s="879"/>
      <c r="L78" s="879"/>
      <c r="M78" s="879"/>
      <c r="N78" s="879"/>
      <c r="O78" s="879"/>
      <c r="P78" s="880"/>
      <c r="Q78" s="881"/>
      <c r="R78" s="838"/>
      <c r="S78" s="838"/>
      <c r="T78" s="838"/>
      <c r="U78" s="838"/>
      <c r="V78" s="838"/>
      <c r="W78" s="838"/>
      <c r="X78" s="838"/>
      <c r="Y78" s="838"/>
      <c r="Z78" s="838"/>
      <c r="AA78" s="838"/>
      <c r="AB78" s="838"/>
      <c r="AC78" s="838"/>
      <c r="AD78" s="838"/>
      <c r="AE78" s="838"/>
      <c r="AF78" s="838"/>
      <c r="AG78" s="838"/>
      <c r="AH78" s="838"/>
      <c r="AI78" s="838"/>
      <c r="AJ78" s="838"/>
      <c r="AK78" s="838"/>
      <c r="AL78" s="838"/>
      <c r="AM78" s="838"/>
      <c r="AN78" s="838"/>
      <c r="AO78" s="838"/>
      <c r="AP78" s="838"/>
      <c r="AQ78" s="838"/>
      <c r="AR78" s="838"/>
      <c r="AS78" s="838"/>
      <c r="AT78" s="838"/>
      <c r="AU78" s="838"/>
      <c r="AV78" s="838"/>
      <c r="AW78" s="838"/>
      <c r="AX78" s="838"/>
      <c r="AY78" s="838"/>
      <c r="AZ78" s="836"/>
      <c r="BA78" s="836"/>
      <c r="BB78" s="836"/>
      <c r="BC78" s="836"/>
      <c r="BD78" s="837"/>
      <c r="BE78" s="179"/>
      <c r="BF78" s="179"/>
      <c r="BG78" s="179"/>
      <c r="BH78" s="179"/>
      <c r="BI78" s="179"/>
      <c r="BJ78" s="168"/>
      <c r="BK78" s="168"/>
      <c r="BL78" s="168"/>
      <c r="BM78" s="168"/>
      <c r="BN78" s="168"/>
      <c r="BO78" s="179"/>
      <c r="BP78" s="179"/>
      <c r="BQ78" s="176">
        <v>72</v>
      </c>
      <c r="BR78" s="18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168"/>
    </row>
    <row r="79" spans="1:131" ht="26.25" customHeight="1" x14ac:dyDescent="0.15">
      <c r="A79" s="176">
        <v>12</v>
      </c>
      <c r="B79" s="878"/>
      <c r="C79" s="879"/>
      <c r="D79" s="879"/>
      <c r="E79" s="879"/>
      <c r="F79" s="879"/>
      <c r="G79" s="879"/>
      <c r="H79" s="879"/>
      <c r="I79" s="879"/>
      <c r="J79" s="879"/>
      <c r="K79" s="879"/>
      <c r="L79" s="879"/>
      <c r="M79" s="879"/>
      <c r="N79" s="879"/>
      <c r="O79" s="879"/>
      <c r="P79" s="880"/>
      <c r="Q79" s="881"/>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838"/>
      <c r="AP79" s="838"/>
      <c r="AQ79" s="838"/>
      <c r="AR79" s="838"/>
      <c r="AS79" s="838"/>
      <c r="AT79" s="838"/>
      <c r="AU79" s="838"/>
      <c r="AV79" s="838"/>
      <c r="AW79" s="838"/>
      <c r="AX79" s="838"/>
      <c r="AY79" s="838"/>
      <c r="AZ79" s="836"/>
      <c r="BA79" s="836"/>
      <c r="BB79" s="836"/>
      <c r="BC79" s="836"/>
      <c r="BD79" s="837"/>
      <c r="BE79" s="179"/>
      <c r="BF79" s="179"/>
      <c r="BG79" s="179"/>
      <c r="BH79" s="179"/>
      <c r="BI79" s="179"/>
      <c r="BJ79" s="168"/>
      <c r="BK79" s="168"/>
      <c r="BL79" s="168"/>
      <c r="BM79" s="168"/>
      <c r="BN79" s="168"/>
      <c r="BO79" s="179"/>
      <c r="BP79" s="179"/>
      <c r="BQ79" s="176">
        <v>73</v>
      </c>
      <c r="BR79" s="18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168"/>
    </row>
    <row r="80" spans="1:131" ht="26.25" customHeight="1" x14ac:dyDescent="0.15">
      <c r="A80" s="176">
        <v>13</v>
      </c>
      <c r="B80" s="878"/>
      <c r="C80" s="879"/>
      <c r="D80" s="879"/>
      <c r="E80" s="879"/>
      <c r="F80" s="879"/>
      <c r="G80" s="879"/>
      <c r="H80" s="879"/>
      <c r="I80" s="879"/>
      <c r="J80" s="879"/>
      <c r="K80" s="879"/>
      <c r="L80" s="879"/>
      <c r="M80" s="879"/>
      <c r="N80" s="879"/>
      <c r="O80" s="879"/>
      <c r="P80" s="880"/>
      <c r="Q80" s="881"/>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8"/>
      <c r="AY80" s="838"/>
      <c r="AZ80" s="836"/>
      <c r="BA80" s="836"/>
      <c r="BB80" s="836"/>
      <c r="BC80" s="836"/>
      <c r="BD80" s="837"/>
      <c r="BE80" s="179"/>
      <c r="BF80" s="179"/>
      <c r="BG80" s="179"/>
      <c r="BH80" s="179"/>
      <c r="BI80" s="179"/>
      <c r="BJ80" s="179"/>
      <c r="BK80" s="179"/>
      <c r="BL80" s="179"/>
      <c r="BM80" s="179"/>
      <c r="BN80" s="179"/>
      <c r="BO80" s="179"/>
      <c r="BP80" s="179"/>
      <c r="BQ80" s="176">
        <v>74</v>
      </c>
      <c r="BR80" s="18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168"/>
    </row>
    <row r="81" spans="1:131" ht="26.25" customHeight="1" x14ac:dyDescent="0.15">
      <c r="A81" s="176">
        <v>14</v>
      </c>
      <c r="B81" s="878"/>
      <c r="C81" s="879"/>
      <c r="D81" s="879"/>
      <c r="E81" s="879"/>
      <c r="F81" s="879"/>
      <c r="G81" s="879"/>
      <c r="H81" s="879"/>
      <c r="I81" s="879"/>
      <c r="J81" s="879"/>
      <c r="K81" s="879"/>
      <c r="L81" s="879"/>
      <c r="M81" s="879"/>
      <c r="N81" s="879"/>
      <c r="O81" s="879"/>
      <c r="P81" s="880"/>
      <c r="Q81" s="881"/>
      <c r="R81" s="838"/>
      <c r="S81" s="838"/>
      <c r="T81" s="838"/>
      <c r="U81" s="838"/>
      <c r="V81" s="838"/>
      <c r="W81" s="838"/>
      <c r="X81" s="838"/>
      <c r="Y81" s="838"/>
      <c r="Z81" s="838"/>
      <c r="AA81" s="838"/>
      <c r="AB81" s="838"/>
      <c r="AC81" s="838"/>
      <c r="AD81" s="838"/>
      <c r="AE81" s="838"/>
      <c r="AF81" s="838"/>
      <c r="AG81" s="838"/>
      <c r="AH81" s="838"/>
      <c r="AI81" s="838"/>
      <c r="AJ81" s="838"/>
      <c r="AK81" s="838"/>
      <c r="AL81" s="838"/>
      <c r="AM81" s="838"/>
      <c r="AN81" s="838"/>
      <c r="AO81" s="838"/>
      <c r="AP81" s="838"/>
      <c r="AQ81" s="838"/>
      <c r="AR81" s="838"/>
      <c r="AS81" s="838"/>
      <c r="AT81" s="838"/>
      <c r="AU81" s="838"/>
      <c r="AV81" s="838"/>
      <c r="AW81" s="838"/>
      <c r="AX81" s="838"/>
      <c r="AY81" s="838"/>
      <c r="AZ81" s="836"/>
      <c r="BA81" s="836"/>
      <c r="BB81" s="836"/>
      <c r="BC81" s="836"/>
      <c r="BD81" s="837"/>
      <c r="BE81" s="179"/>
      <c r="BF81" s="179"/>
      <c r="BG81" s="179"/>
      <c r="BH81" s="179"/>
      <c r="BI81" s="179"/>
      <c r="BJ81" s="179"/>
      <c r="BK81" s="179"/>
      <c r="BL81" s="179"/>
      <c r="BM81" s="179"/>
      <c r="BN81" s="179"/>
      <c r="BO81" s="179"/>
      <c r="BP81" s="179"/>
      <c r="BQ81" s="176">
        <v>75</v>
      </c>
      <c r="BR81" s="18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168"/>
    </row>
    <row r="82" spans="1:131" ht="26.25" customHeight="1" x14ac:dyDescent="0.15">
      <c r="A82" s="176">
        <v>15</v>
      </c>
      <c r="B82" s="878"/>
      <c r="C82" s="879"/>
      <c r="D82" s="879"/>
      <c r="E82" s="879"/>
      <c r="F82" s="879"/>
      <c r="G82" s="879"/>
      <c r="H82" s="879"/>
      <c r="I82" s="879"/>
      <c r="J82" s="879"/>
      <c r="K82" s="879"/>
      <c r="L82" s="879"/>
      <c r="M82" s="879"/>
      <c r="N82" s="879"/>
      <c r="O82" s="879"/>
      <c r="P82" s="880"/>
      <c r="Q82" s="881"/>
      <c r="R82" s="838"/>
      <c r="S82" s="838"/>
      <c r="T82" s="838"/>
      <c r="U82" s="838"/>
      <c r="V82" s="838"/>
      <c r="W82" s="838"/>
      <c r="X82" s="838"/>
      <c r="Y82" s="838"/>
      <c r="Z82" s="838"/>
      <c r="AA82" s="838"/>
      <c r="AB82" s="838"/>
      <c r="AC82" s="838"/>
      <c r="AD82" s="838"/>
      <c r="AE82" s="838"/>
      <c r="AF82" s="838"/>
      <c r="AG82" s="838"/>
      <c r="AH82" s="838"/>
      <c r="AI82" s="838"/>
      <c r="AJ82" s="838"/>
      <c r="AK82" s="838"/>
      <c r="AL82" s="838"/>
      <c r="AM82" s="838"/>
      <c r="AN82" s="838"/>
      <c r="AO82" s="838"/>
      <c r="AP82" s="838"/>
      <c r="AQ82" s="838"/>
      <c r="AR82" s="838"/>
      <c r="AS82" s="838"/>
      <c r="AT82" s="838"/>
      <c r="AU82" s="838"/>
      <c r="AV82" s="838"/>
      <c r="AW82" s="838"/>
      <c r="AX82" s="838"/>
      <c r="AY82" s="838"/>
      <c r="AZ82" s="836"/>
      <c r="BA82" s="836"/>
      <c r="BB82" s="836"/>
      <c r="BC82" s="836"/>
      <c r="BD82" s="837"/>
      <c r="BE82" s="179"/>
      <c r="BF82" s="179"/>
      <c r="BG82" s="179"/>
      <c r="BH82" s="179"/>
      <c r="BI82" s="179"/>
      <c r="BJ82" s="179"/>
      <c r="BK82" s="179"/>
      <c r="BL82" s="179"/>
      <c r="BM82" s="179"/>
      <c r="BN82" s="179"/>
      <c r="BO82" s="179"/>
      <c r="BP82" s="179"/>
      <c r="BQ82" s="176">
        <v>76</v>
      </c>
      <c r="BR82" s="18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168"/>
    </row>
    <row r="83" spans="1:131" ht="26.25" customHeight="1" x14ac:dyDescent="0.15">
      <c r="A83" s="176">
        <v>16</v>
      </c>
      <c r="B83" s="878"/>
      <c r="C83" s="879"/>
      <c r="D83" s="879"/>
      <c r="E83" s="879"/>
      <c r="F83" s="879"/>
      <c r="G83" s="879"/>
      <c r="H83" s="879"/>
      <c r="I83" s="879"/>
      <c r="J83" s="879"/>
      <c r="K83" s="879"/>
      <c r="L83" s="879"/>
      <c r="M83" s="879"/>
      <c r="N83" s="879"/>
      <c r="O83" s="879"/>
      <c r="P83" s="880"/>
      <c r="Q83" s="881"/>
      <c r="R83" s="838"/>
      <c r="S83" s="838"/>
      <c r="T83" s="838"/>
      <c r="U83" s="838"/>
      <c r="V83" s="838"/>
      <c r="W83" s="838"/>
      <c r="X83" s="838"/>
      <c r="Y83" s="838"/>
      <c r="Z83" s="838"/>
      <c r="AA83" s="838"/>
      <c r="AB83" s="838"/>
      <c r="AC83" s="838"/>
      <c r="AD83" s="838"/>
      <c r="AE83" s="838"/>
      <c r="AF83" s="838"/>
      <c r="AG83" s="838"/>
      <c r="AH83" s="838"/>
      <c r="AI83" s="838"/>
      <c r="AJ83" s="838"/>
      <c r="AK83" s="838"/>
      <c r="AL83" s="838"/>
      <c r="AM83" s="838"/>
      <c r="AN83" s="838"/>
      <c r="AO83" s="838"/>
      <c r="AP83" s="838"/>
      <c r="AQ83" s="838"/>
      <c r="AR83" s="838"/>
      <c r="AS83" s="838"/>
      <c r="AT83" s="838"/>
      <c r="AU83" s="838"/>
      <c r="AV83" s="838"/>
      <c r="AW83" s="838"/>
      <c r="AX83" s="838"/>
      <c r="AY83" s="838"/>
      <c r="AZ83" s="836"/>
      <c r="BA83" s="836"/>
      <c r="BB83" s="836"/>
      <c r="BC83" s="836"/>
      <c r="BD83" s="837"/>
      <c r="BE83" s="179"/>
      <c r="BF83" s="179"/>
      <c r="BG83" s="179"/>
      <c r="BH83" s="179"/>
      <c r="BI83" s="179"/>
      <c r="BJ83" s="179"/>
      <c r="BK83" s="179"/>
      <c r="BL83" s="179"/>
      <c r="BM83" s="179"/>
      <c r="BN83" s="179"/>
      <c r="BO83" s="179"/>
      <c r="BP83" s="179"/>
      <c r="BQ83" s="176">
        <v>77</v>
      </c>
      <c r="BR83" s="18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168"/>
    </row>
    <row r="84" spans="1:131" ht="26.25" customHeight="1" x14ac:dyDescent="0.15">
      <c r="A84" s="176">
        <v>17</v>
      </c>
      <c r="B84" s="878"/>
      <c r="C84" s="879"/>
      <c r="D84" s="879"/>
      <c r="E84" s="879"/>
      <c r="F84" s="879"/>
      <c r="G84" s="879"/>
      <c r="H84" s="879"/>
      <c r="I84" s="879"/>
      <c r="J84" s="879"/>
      <c r="K84" s="879"/>
      <c r="L84" s="879"/>
      <c r="M84" s="879"/>
      <c r="N84" s="879"/>
      <c r="O84" s="879"/>
      <c r="P84" s="880"/>
      <c r="Q84" s="881"/>
      <c r="R84" s="838"/>
      <c r="S84" s="838"/>
      <c r="T84" s="838"/>
      <c r="U84" s="838"/>
      <c r="V84" s="838"/>
      <c r="W84" s="838"/>
      <c r="X84" s="838"/>
      <c r="Y84" s="838"/>
      <c r="Z84" s="838"/>
      <c r="AA84" s="838"/>
      <c r="AB84" s="838"/>
      <c r="AC84" s="838"/>
      <c r="AD84" s="838"/>
      <c r="AE84" s="838"/>
      <c r="AF84" s="838"/>
      <c r="AG84" s="838"/>
      <c r="AH84" s="838"/>
      <c r="AI84" s="838"/>
      <c r="AJ84" s="838"/>
      <c r="AK84" s="838"/>
      <c r="AL84" s="838"/>
      <c r="AM84" s="838"/>
      <c r="AN84" s="838"/>
      <c r="AO84" s="838"/>
      <c r="AP84" s="838"/>
      <c r="AQ84" s="838"/>
      <c r="AR84" s="838"/>
      <c r="AS84" s="838"/>
      <c r="AT84" s="838"/>
      <c r="AU84" s="838"/>
      <c r="AV84" s="838"/>
      <c r="AW84" s="838"/>
      <c r="AX84" s="838"/>
      <c r="AY84" s="838"/>
      <c r="AZ84" s="836"/>
      <c r="BA84" s="836"/>
      <c r="BB84" s="836"/>
      <c r="BC84" s="836"/>
      <c r="BD84" s="837"/>
      <c r="BE84" s="179"/>
      <c r="BF84" s="179"/>
      <c r="BG84" s="179"/>
      <c r="BH84" s="179"/>
      <c r="BI84" s="179"/>
      <c r="BJ84" s="179"/>
      <c r="BK84" s="179"/>
      <c r="BL84" s="179"/>
      <c r="BM84" s="179"/>
      <c r="BN84" s="179"/>
      <c r="BO84" s="179"/>
      <c r="BP84" s="179"/>
      <c r="BQ84" s="176">
        <v>78</v>
      </c>
      <c r="BR84" s="18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168"/>
    </row>
    <row r="85" spans="1:131" ht="26.25" customHeight="1" x14ac:dyDescent="0.15">
      <c r="A85" s="176">
        <v>18</v>
      </c>
      <c r="B85" s="878"/>
      <c r="C85" s="879"/>
      <c r="D85" s="879"/>
      <c r="E85" s="879"/>
      <c r="F85" s="879"/>
      <c r="G85" s="879"/>
      <c r="H85" s="879"/>
      <c r="I85" s="879"/>
      <c r="J85" s="879"/>
      <c r="K85" s="879"/>
      <c r="L85" s="879"/>
      <c r="M85" s="879"/>
      <c r="N85" s="879"/>
      <c r="O85" s="879"/>
      <c r="P85" s="880"/>
      <c r="Q85" s="881"/>
      <c r="R85" s="838"/>
      <c r="S85" s="838"/>
      <c r="T85" s="838"/>
      <c r="U85" s="838"/>
      <c r="V85" s="838"/>
      <c r="W85" s="838"/>
      <c r="X85" s="838"/>
      <c r="Y85" s="838"/>
      <c r="Z85" s="838"/>
      <c r="AA85" s="838"/>
      <c r="AB85" s="838"/>
      <c r="AC85" s="838"/>
      <c r="AD85" s="838"/>
      <c r="AE85" s="838"/>
      <c r="AF85" s="838"/>
      <c r="AG85" s="838"/>
      <c r="AH85" s="838"/>
      <c r="AI85" s="838"/>
      <c r="AJ85" s="838"/>
      <c r="AK85" s="838"/>
      <c r="AL85" s="838"/>
      <c r="AM85" s="838"/>
      <c r="AN85" s="838"/>
      <c r="AO85" s="838"/>
      <c r="AP85" s="838"/>
      <c r="AQ85" s="838"/>
      <c r="AR85" s="838"/>
      <c r="AS85" s="838"/>
      <c r="AT85" s="838"/>
      <c r="AU85" s="838"/>
      <c r="AV85" s="838"/>
      <c r="AW85" s="838"/>
      <c r="AX85" s="838"/>
      <c r="AY85" s="838"/>
      <c r="AZ85" s="836"/>
      <c r="BA85" s="836"/>
      <c r="BB85" s="836"/>
      <c r="BC85" s="836"/>
      <c r="BD85" s="837"/>
      <c r="BE85" s="179"/>
      <c r="BF85" s="179"/>
      <c r="BG85" s="179"/>
      <c r="BH85" s="179"/>
      <c r="BI85" s="179"/>
      <c r="BJ85" s="179"/>
      <c r="BK85" s="179"/>
      <c r="BL85" s="179"/>
      <c r="BM85" s="179"/>
      <c r="BN85" s="179"/>
      <c r="BO85" s="179"/>
      <c r="BP85" s="179"/>
      <c r="BQ85" s="176">
        <v>79</v>
      </c>
      <c r="BR85" s="18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168"/>
    </row>
    <row r="86" spans="1:131" ht="26.25" customHeight="1" x14ac:dyDescent="0.15">
      <c r="A86" s="176">
        <v>19</v>
      </c>
      <c r="B86" s="878"/>
      <c r="C86" s="879"/>
      <c r="D86" s="879"/>
      <c r="E86" s="879"/>
      <c r="F86" s="879"/>
      <c r="G86" s="879"/>
      <c r="H86" s="879"/>
      <c r="I86" s="879"/>
      <c r="J86" s="879"/>
      <c r="K86" s="879"/>
      <c r="L86" s="879"/>
      <c r="M86" s="879"/>
      <c r="N86" s="879"/>
      <c r="O86" s="879"/>
      <c r="P86" s="880"/>
      <c r="Q86" s="881"/>
      <c r="R86" s="838"/>
      <c r="S86" s="838"/>
      <c r="T86" s="838"/>
      <c r="U86" s="838"/>
      <c r="V86" s="838"/>
      <c r="W86" s="838"/>
      <c r="X86" s="838"/>
      <c r="Y86" s="838"/>
      <c r="Z86" s="838"/>
      <c r="AA86" s="838"/>
      <c r="AB86" s="838"/>
      <c r="AC86" s="838"/>
      <c r="AD86" s="838"/>
      <c r="AE86" s="838"/>
      <c r="AF86" s="838"/>
      <c r="AG86" s="838"/>
      <c r="AH86" s="838"/>
      <c r="AI86" s="838"/>
      <c r="AJ86" s="838"/>
      <c r="AK86" s="838"/>
      <c r="AL86" s="838"/>
      <c r="AM86" s="838"/>
      <c r="AN86" s="838"/>
      <c r="AO86" s="838"/>
      <c r="AP86" s="838"/>
      <c r="AQ86" s="838"/>
      <c r="AR86" s="838"/>
      <c r="AS86" s="838"/>
      <c r="AT86" s="838"/>
      <c r="AU86" s="838"/>
      <c r="AV86" s="838"/>
      <c r="AW86" s="838"/>
      <c r="AX86" s="838"/>
      <c r="AY86" s="838"/>
      <c r="AZ86" s="836"/>
      <c r="BA86" s="836"/>
      <c r="BB86" s="836"/>
      <c r="BC86" s="836"/>
      <c r="BD86" s="837"/>
      <c r="BE86" s="179"/>
      <c r="BF86" s="179"/>
      <c r="BG86" s="179"/>
      <c r="BH86" s="179"/>
      <c r="BI86" s="179"/>
      <c r="BJ86" s="179"/>
      <c r="BK86" s="179"/>
      <c r="BL86" s="179"/>
      <c r="BM86" s="179"/>
      <c r="BN86" s="179"/>
      <c r="BO86" s="179"/>
      <c r="BP86" s="179"/>
      <c r="BQ86" s="176">
        <v>80</v>
      </c>
      <c r="BR86" s="18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168"/>
    </row>
    <row r="87" spans="1:131" ht="26.25" customHeight="1" x14ac:dyDescent="0.15">
      <c r="A87" s="18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179"/>
      <c r="BF87" s="179"/>
      <c r="BG87" s="179"/>
      <c r="BH87" s="179"/>
      <c r="BI87" s="179"/>
      <c r="BJ87" s="179"/>
      <c r="BK87" s="179"/>
      <c r="BL87" s="179"/>
      <c r="BM87" s="179"/>
      <c r="BN87" s="179"/>
      <c r="BO87" s="179"/>
      <c r="BP87" s="179"/>
      <c r="BQ87" s="176">
        <v>81</v>
      </c>
      <c r="BR87" s="18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168"/>
    </row>
    <row r="88" spans="1:131" ht="26.25" customHeight="1" thickBot="1" x14ac:dyDescent="0.2">
      <c r="A88" s="178" t="s">
        <v>386</v>
      </c>
      <c r="B88" s="789" t="s">
        <v>418</v>
      </c>
      <c r="C88" s="790"/>
      <c r="D88" s="790"/>
      <c r="E88" s="790"/>
      <c r="F88" s="790"/>
      <c r="G88" s="790"/>
      <c r="H88" s="790"/>
      <c r="I88" s="790"/>
      <c r="J88" s="790"/>
      <c r="K88" s="790"/>
      <c r="L88" s="790"/>
      <c r="M88" s="790"/>
      <c r="N88" s="790"/>
      <c r="O88" s="790"/>
      <c r="P88" s="791"/>
      <c r="Q88" s="845"/>
      <c r="R88" s="846"/>
      <c r="S88" s="846"/>
      <c r="T88" s="846"/>
      <c r="U88" s="846"/>
      <c r="V88" s="846"/>
      <c r="W88" s="846"/>
      <c r="X88" s="846"/>
      <c r="Y88" s="846"/>
      <c r="Z88" s="846"/>
      <c r="AA88" s="846"/>
      <c r="AB88" s="846"/>
      <c r="AC88" s="846"/>
      <c r="AD88" s="846"/>
      <c r="AE88" s="846"/>
      <c r="AF88" s="849">
        <v>6751</v>
      </c>
      <c r="AG88" s="849"/>
      <c r="AH88" s="849"/>
      <c r="AI88" s="849"/>
      <c r="AJ88" s="849"/>
      <c r="AK88" s="846"/>
      <c r="AL88" s="846"/>
      <c r="AM88" s="846"/>
      <c r="AN88" s="846"/>
      <c r="AO88" s="846"/>
      <c r="AP88" s="849">
        <v>31</v>
      </c>
      <c r="AQ88" s="849"/>
      <c r="AR88" s="849"/>
      <c r="AS88" s="849"/>
      <c r="AT88" s="849"/>
      <c r="AU88" s="849">
        <v>31</v>
      </c>
      <c r="AV88" s="849"/>
      <c r="AW88" s="849"/>
      <c r="AX88" s="849"/>
      <c r="AY88" s="849"/>
      <c r="AZ88" s="854"/>
      <c r="BA88" s="854"/>
      <c r="BB88" s="854"/>
      <c r="BC88" s="854"/>
      <c r="BD88" s="855"/>
      <c r="BE88" s="179"/>
      <c r="BF88" s="179"/>
      <c r="BG88" s="179"/>
      <c r="BH88" s="179"/>
      <c r="BI88" s="179"/>
      <c r="BJ88" s="179"/>
      <c r="BK88" s="179"/>
      <c r="BL88" s="179"/>
      <c r="BM88" s="179"/>
      <c r="BN88" s="179"/>
      <c r="BO88" s="179"/>
      <c r="BP88" s="179"/>
      <c r="BQ88" s="176">
        <v>82</v>
      </c>
      <c r="BR88" s="18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168"/>
    </row>
    <row r="89" spans="1:131" ht="26.25" hidden="1" customHeight="1" x14ac:dyDescent="0.15">
      <c r="A89" s="183"/>
      <c r="B89" s="184"/>
      <c r="C89" s="184"/>
      <c r="D89" s="184"/>
      <c r="E89" s="184"/>
      <c r="F89" s="184"/>
      <c r="G89" s="184"/>
      <c r="H89" s="184"/>
      <c r="I89" s="184"/>
      <c r="J89" s="184"/>
      <c r="K89" s="184"/>
      <c r="L89" s="184"/>
      <c r="M89" s="184"/>
      <c r="N89" s="184"/>
      <c r="O89" s="184"/>
      <c r="P89" s="184"/>
      <c r="Q89" s="185"/>
      <c r="R89" s="185"/>
      <c r="S89" s="185"/>
      <c r="T89" s="185"/>
      <c r="U89" s="185"/>
      <c r="V89" s="185"/>
      <c r="W89" s="185"/>
      <c r="X89" s="185"/>
      <c r="Y89" s="185"/>
      <c r="Z89" s="185"/>
      <c r="AA89" s="185"/>
      <c r="AB89" s="185"/>
      <c r="AC89" s="185"/>
      <c r="AD89" s="185"/>
      <c r="AE89" s="185"/>
      <c r="AF89" s="185"/>
      <c r="AG89" s="185"/>
      <c r="AH89" s="185"/>
      <c r="AI89" s="185"/>
      <c r="AJ89" s="185"/>
      <c r="AK89" s="185"/>
      <c r="AL89" s="185"/>
      <c r="AM89" s="185"/>
      <c r="AN89" s="185"/>
      <c r="AO89" s="185"/>
      <c r="AP89" s="185"/>
      <c r="AQ89" s="185"/>
      <c r="AR89" s="185"/>
      <c r="AS89" s="185"/>
      <c r="AT89" s="185"/>
      <c r="AU89" s="185"/>
      <c r="AV89" s="185"/>
      <c r="AW89" s="185"/>
      <c r="AX89" s="185"/>
      <c r="AY89" s="185"/>
      <c r="AZ89" s="186"/>
      <c r="BA89" s="186"/>
      <c r="BB89" s="186"/>
      <c r="BC89" s="186"/>
      <c r="BD89" s="186"/>
      <c r="BE89" s="179"/>
      <c r="BF89" s="179"/>
      <c r="BG89" s="179"/>
      <c r="BH89" s="179"/>
      <c r="BI89" s="179"/>
      <c r="BJ89" s="179"/>
      <c r="BK89" s="179"/>
      <c r="BL89" s="179"/>
      <c r="BM89" s="179"/>
      <c r="BN89" s="179"/>
      <c r="BO89" s="179"/>
      <c r="BP89" s="179"/>
      <c r="BQ89" s="176">
        <v>83</v>
      </c>
      <c r="BR89" s="18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168"/>
    </row>
    <row r="90" spans="1:131" ht="26.25" hidden="1" customHeight="1" x14ac:dyDescent="0.15">
      <c r="A90" s="183"/>
      <c r="B90" s="184"/>
      <c r="C90" s="184"/>
      <c r="D90" s="184"/>
      <c r="E90" s="184"/>
      <c r="F90" s="184"/>
      <c r="G90" s="184"/>
      <c r="H90" s="184"/>
      <c r="I90" s="184"/>
      <c r="J90" s="184"/>
      <c r="K90" s="184"/>
      <c r="L90" s="184"/>
      <c r="M90" s="184"/>
      <c r="N90" s="184"/>
      <c r="O90" s="184"/>
      <c r="P90" s="184"/>
      <c r="Q90" s="185"/>
      <c r="R90" s="185"/>
      <c r="S90" s="185"/>
      <c r="T90" s="185"/>
      <c r="U90" s="185"/>
      <c r="V90" s="185"/>
      <c r="W90" s="185"/>
      <c r="X90" s="185"/>
      <c r="Y90" s="185"/>
      <c r="Z90" s="185"/>
      <c r="AA90" s="185"/>
      <c r="AB90" s="185"/>
      <c r="AC90" s="185"/>
      <c r="AD90" s="185"/>
      <c r="AE90" s="185"/>
      <c r="AF90" s="185"/>
      <c r="AG90" s="185"/>
      <c r="AH90" s="185"/>
      <c r="AI90" s="185"/>
      <c r="AJ90" s="185"/>
      <c r="AK90" s="185"/>
      <c r="AL90" s="185"/>
      <c r="AM90" s="185"/>
      <c r="AN90" s="185"/>
      <c r="AO90" s="185"/>
      <c r="AP90" s="185"/>
      <c r="AQ90" s="185"/>
      <c r="AR90" s="185"/>
      <c r="AS90" s="185"/>
      <c r="AT90" s="185"/>
      <c r="AU90" s="185"/>
      <c r="AV90" s="185"/>
      <c r="AW90" s="185"/>
      <c r="AX90" s="185"/>
      <c r="AY90" s="185"/>
      <c r="AZ90" s="186"/>
      <c r="BA90" s="186"/>
      <c r="BB90" s="186"/>
      <c r="BC90" s="186"/>
      <c r="BD90" s="186"/>
      <c r="BE90" s="179"/>
      <c r="BF90" s="179"/>
      <c r="BG90" s="179"/>
      <c r="BH90" s="179"/>
      <c r="BI90" s="179"/>
      <c r="BJ90" s="179"/>
      <c r="BK90" s="179"/>
      <c r="BL90" s="179"/>
      <c r="BM90" s="179"/>
      <c r="BN90" s="179"/>
      <c r="BO90" s="179"/>
      <c r="BP90" s="179"/>
      <c r="BQ90" s="176">
        <v>84</v>
      </c>
      <c r="BR90" s="18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168"/>
    </row>
    <row r="91" spans="1:131" ht="26.25" hidden="1" customHeight="1" x14ac:dyDescent="0.15">
      <c r="A91" s="183"/>
      <c r="B91" s="184"/>
      <c r="C91" s="184"/>
      <c r="D91" s="184"/>
      <c r="E91" s="184"/>
      <c r="F91" s="184"/>
      <c r="G91" s="184"/>
      <c r="H91" s="184"/>
      <c r="I91" s="184"/>
      <c r="J91" s="184"/>
      <c r="K91" s="184"/>
      <c r="L91" s="184"/>
      <c r="M91" s="184"/>
      <c r="N91" s="184"/>
      <c r="O91" s="184"/>
      <c r="P91" s="184"/>
      <c r="Q91" s="185"/>
      <c r="R91" s="185"/>
      <c r="S91" s="185"/>
      <c r="T91" s="185"/>
      <c r="U91" s="185"/>
      <c r="V91" s="185"/>
      <c r="W91" s="185"/>
      <c r="X91" s="185"/>
      <c r="Y91" s="185"/>
      <c r="Z91" s="185"/>
      <c r="AA91" s="185"/>
      <c r="AB91" s="185"/>
      <c r="AC91" s="185"/>
      <c r="AD91" s="185"/>
      <c r="AE91" s="185"/>
      <c r="AF91" s="185"/>
      <c r="AG91" s="185"/>
      <c r="AH91" s="185"/>
      <c r="AI91" s="185"/>
      <c r="AJ91" s="185"/>
      <c r="AK91" s="185"/>
      <c r="AL91" s="185"/>
      <c r="AM91" s="185"/>
      <c r="AN91" s="185"/>
      <c r="AO91" s="185"/>
      <c r="AP91" s="185"/>
      <c r="AQ91" s="185"/>
      <c r="AR91" s="185"/>
      <c r="AS91" s="185"/>
      <c r="AT91" s="185"/>
      <c r="AU91" s="185"/>
      <c r="AV91" s="185"/>
      <c r="AW91" s="185"/>
      <c r="AX91" s="185"/>
      <c r="AY91" s="185"/>
      <c r="AZ91" s="186"/>
      <c r="BA91" s="186"/>
      <c r="BB91" s="186"/>
      <c r="BC91" s="186"/>
      <c r="BD91" s="186"/>
      <c r="BE91" s="179"/>
      <c r="BF91" s="179"/>
      <c r="BG91" s="179"/>
      <c r="BH91" s="179"/>
      <c r="BI91" s="179"/>
      <c r="BJ91" s="179"/>
      <c r="BK91" s="179"/>
      <c r="BL91" s="179"/>
      <c r="BM91" s="179"/>
      <c r="BN91" s="179"/>
      <c r="BO91" s="179"/>
      <c r="BP91" s="179"/>
      <c r="BQ91" s="176">
        <v>85</v>
      </c>
      <c r="BR91" s="18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168"/>
    </row>
    <row r="92" spans="1:131" ht="26.25" hidden="1" customHeight="1" x14ac:dyDescent="0.15">
      <c r="A92" s="183"/>
      <c r="B92" s="184"/>
      <c r="C92" s="184"/>
      <c r="D92" s="184"/>
      <c r="E92" s="184"/>
      <c r="F92" s="184"/>
      <c r="G92" s="184"/>
      <c r="H92" s="184"/>
      <c r="I92" s="184"/>
      <c r="J92" s="184"/>
      <c r="K92" s="184"/>
      <c r="L92" s="184"/>
      <c r="M92" s="184"/>
      <c r="N92" s="184"/>
      <c r="O92" s="184"/>
      <c r="P92" s="184"/>
      <c r="Q92" s="185"/>
      <c r="R92" s="185"/>
      <c r="S92" s="185"/>
      <c r="T92" s="185"/>
      <c r="U92" s="185"/>
      <c r="V92" s="185"/>
      <c r="W92" s="185"/>
      <c r="X92" s="185"/>
      <c r="Y92" s="185"/>
      <c r="Z92" s="185"/>
      <c r="AA92" s="185"/>
      <c r="AB92" s="185"/>
      <c r="AC92" s="185"/>
      <c r="AD92" s="185"/>
      <c r="AE92" s="185"/>
      <c r="AF92" s="185"/>
      <c r="AG92" s="185"/>
      <c r="AH92" s="185"/>
      <c r="AI92" s="185"/>
      <c r="AJ92" s="185"/>
      <c r="AK92" s="185"/>
      <c r="AL92" s="185"/>
      <c r="AM92" s="185"/>
      <c r="AN92" s="185"/>
      <c r="AO92" s="185"/>
      <c r="AP92" s="185"/>
      <c r="AQ92" s="185"/>
      <c r="AR92" s="185"/>
      <c r="AS92" s="185"/>
      <c r="AT92" s="185"/>
      <c r="AU92" s="185"/>
      <c r="AV92" s="185"/>
      <c r="AW92" s="185"/>
      <c r="AX92" s="185"/>
      <c r="AY92" s="185"/>
      <c r="AZ92" s="186"/>
      <c r="BA92" s="186"/>
      <c r="BB92" s="186"/>
      <c r="BC92" s="186"/>
      <c r="BD92" s="186"/>
      <c r="BE92" s="179"/>
      <c r="BF92" s="179"/>
      <c r="BG92" s="179"/>
      <c r="BH92" s="179"/>
      <c r="BI92" s="179"/>
      <c r="BJ92" s="179"/>
      <c r="BK92" s="179"/>
      <c r="BL92" s="179"/>
      <c r="BM92" s="179"/>
      <c r="BN92" s="179"/>
      <c r="BO92" s="179"/>
      <c r="BP92" s="179"/>
      <c r="BQ92" s="176">
        <v>86</v>
      </c>
      <c r="BR92" s="18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168"/>
    </row>
    <row r="93" spans="1:131" ht="26.25" hidden="1" customHeight="1" x14ac:dyDescent="0.15">
      <c r="A93" s="183"/>
      <c r="B93" s="184"/>
      <c r="C93" s="184"/>
      <c r="D93" s="184"/>
      <c r="E93" s="184"/>
      <c r="F93" s="184"/>
      <c r="G93" s="184"/>
      <c r="H93" s="184"/>
      <c r="I93" s="184"/>
      <c r="J93" s="184"/>
      <c r="K93" s="184"/>
      <c r="L93" s="184"/>
      <c r="M93" s="184"/>
      <c r="N93" s="184"/>
      <c r="O93" s="184"/>
      <c r="P93" s="184"/>
      <c r="Q93" s="185"/>
      <c r="R93" s="185"/>
      <c r="S93" s="185"/>
      <c r="T93" s="185"/>
      <c r="U93" s="185"/>
      <c r="V93" s="185"/>
      <c r="W93" s="185"/>
      <c r="X93" s="185"/>
      <c r="Y93" s="185"/>
      <c r="Z93" s="185"/>
      <c r="AA93" s="185"/>
      <c r="AB93" s="185"/>
      <c r="AC93" s="185"/>
      <c r="AD93" s="185"/>
      <c r="AE93" s="185"/>
      <c r="AF93" s="185"/>
      <c r="AG93" s="185"/>
      <c r="AH93" s="185"/>
      <c r="AI93" s="185"/>
      <c r="AJ93" s="185"/>
      <c r="AK93" s="185"/>
      <c r="AL93" s="185"/>
      <c r="AM93" s="185"/>
      <c r="AN93" s="185"/>
      <c r="AO93" s="185"/>
      <c r="AP93" s="185"/>
      <c r="AQ93" s="185"/>
      <c r="AR93" s="185"/>
      <c r="AS93" s="185"/>
      <c r="AT93" s="185"/>
      <c r="AU93" s="185"/>
      <c r="AV93" s="185"/>
      <c r="AW93" s="185"/>
      <c r="AX93" s="185"/>
      <c r="AY93" s="185"/>
      <c r="AZ93" s="186"/>
      <c r="BA93" s="186"/>
      <c r="BB93" s="186"/>
      <c r="BC93" s="186"/>
      <c r="BD93" s="186"/>
      <c r="BE93" s="179"/>
      <c r="BF93" s="179"/>
      <c r="BG93" s="179"/>
      <c r="BH93" s="179"/>
      <c r="BI93" s="179"/>
      <c r="BJ93" s="179"/>
      <c r="BK93" s="179"/>
      <c r="BL93" s="179"/>
      <c r="BM93" s="179"/>
      <c r="BN93" s="179"/>
      <c r="BO93" s="179"/>
      <c r="BP93" s="179"/>
      <c r="BQ93" s="176">
        <v>87</v>
      </c>
      <c r="BR93" s="18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168"/>
    </row>
    <row r="94" spans="1:131" ht="26.25" hidden="1" customHeight="1" x14ac:dyDescent="0.15">
      <c r="A94" s="183"/>
      <c r="B94" s="184"/>
      <c r="C94" s="184"/>
      <c r="D94" s="184"/>
      <c r="E94" s="184"/>
      <c r="F94" s="184"/>
      <c r="G94" s="184"/>
      <c r="H94" s="184"/>
      <c r="I94" s="184"/>
      <c r="J94" s="184"/>
      <c r="K94" s="184"/>
      <c r="L94" s="184"/>
      <c r="M94" s="184"/>
      <c r="N94" s="184"/>
      <c r="O94" s="184"/>
      <c r="P94" s="184"/>
      <c r="Q94" s="185"/>
      <c r="R94" s="185"/>
      <c r="S94" s="185"/>
      <c r="T94" s="185"/>
      <c r="U94" s="185"/>
      <c r="V94" s="185"/>
      <c r="W94" s="185"/>
      <c r="X94" s="185"/>
      <c r="Y94" s="185"/>
      <c r="Z94" s="185"/>
      <c r="AA94" s="185"/>
      <c r="AB94" s="185"/>
      <c r="AC94" s="185"/>
      <c r="AD94" s="185"/>
      <c r="AE94" s="185"/>
      <c r="AF94" s="185"/>
      <c r="AG94" s="185"/>
      <c r="AH94" s="185"/>
      <c r="AI94" s="185"/>
      <c r="AJ94" s="185"/>
      <c r="AK94" s="185"/>
      <c r="AL94" s="185"/>
      <c r="AM94" s="185"/>
      <c r="AN94" s="185"/>
      <c r="AO94" s="185"/>
      <c r="AP94" s="185"/>
      <c r="AQ94" s="185"/>
      <c r="AR94" s="185"/>
      <c r="AS94" s="185"/>
      <c r="AT94" s="185"/>
      <c r="AU94" s="185"/>
      <c r="AV94" s="185"/>
      <c r="AW94" s="185"/>
      <c r="AX94" s="185"/>
      <c r="AY94" s="185"/>
      <c r="AZ94" s="186"/>
      <c r="BA94" s="186"/>
      <c r="BB94" s="186"/>
      <c r="BC94" s="186"/>
      <c r="BD94" s="186"/>
      <c r="BE94" s="179"/>
      <c r="BF94" s="179"/>
      <c r="BG94" s="179"/>
      <c r="BH94" s="179"/>
      <c r="BI94" s="179"/>
      <c r="BJ94" s="179"/>
      <c r="BK94" s="179"/>
      <c r="BL94" s="179"/>
      <c r="BM94" s="179"/>
      <c r="BN94" s="179"/>
      <c r="BO94" s="179"/>
      <c r="BP94" s="179"/>
      <c r="BQ94" s="176">
        <v>88</v>
      </c>
      <c r="BR94" s="18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168"/>
    </row>
    <row r="95" spans="1:131" ht="26.25" hidden="1" customHeight="1" x14ac:dyDescent="0.15">
      <c r="A95" s="183"/>
      <c r="B95" s="184"/>
      <c r="C95" s="184"/>
      <c r="D95" s="184"/>
      <c r="E95" s="184"/>
      <c r="F95" s="184"/>
      <c r="G95" s="184"/>
      <c r="H95" s="184"/>
      <c r="I95" s="184"/>
      <c r="J95" s="184"/>
      <c r="K95" s="184"/>
      <c r="L95" s="184"/>
      <c r="M95" s="184"/>
      <c r="N95" s="184"/>
      <c r="O95" s="184"/>
      <c r="P95" s="184"/>
      <c r="Q95" s="185"/>
      <c r="R95" s="185"/>
      <c r="S95" s="185"/>
      <c r="T95" s="185"/>
      <c r="U95" s="185"/>
      <c r="V95" s="185"/>
      <c r="W95" s="185"/>
      <c r="X95" s="185"/>
      <c r="Y95" s="185"/>
      <c r="Z95" s="185"/>
      <c r="AA95" s="185"/>
      <c r="AB95" s="185"/>
      <c r="AC95" s="185"/>
      <c r="AD95" s="185"/>
      <c r="AE95" s="185"/>
      <c r="AF95" s="185"/>
      <c r="AG95" s="185"/>
      <c r="AH95" s="185"/>
      <c r="AI95" s="185"/>
      <c r="AJ95" s="185"/>
      <c r="AK95" s="185"/>
      <c r="AL95" s="185"/>
      <c r="AM95" s="185"/>
      <c r="AN95" s="185"/>
      <c r="AO95" s="185"/>
      <c r="AP95" s="185"/>
      <c r="AQ95" s="185"/>
      <c r="AR95" s="185"/>
      <c r="AS95" s="185"/>
      <c r="AT95" s="185"/>
      <c r="AU95" s="185"/>
      <c r="AV95" s="185"/>
      <c r="AW95" s="185"/>
      <c r="AX95" s="185"/>
      <c r="AY95" s="185"/>
      <c r="AZ95" s="186"/>
      <c r="BA95" s="186"/>
      <c r="BB95" s="186"/>
      <c r="BC95" s="186"/>
      <c r="BD95" s="186"/>
      <c r="BE95" s="179"/>
      <c r="BF95" s="179"/>
      <c r="BG95" s="179"/>
      <c r="BH95" s="179"/>
      <c r="BI95" s="179"/>
      <c r="BJ95" s="179"/>
      <c r="BK95" s="179"/>
      <c r="BL95" s="179"/>
      <c r="BM95" s="179"/>
      <c r="BN95" s="179"/>
      <c r="BO95" s="179"/>
      <c r="BP95" s="179"/>
      <c r="BQ95" s="176">
        <v>89</v>
      </c>
      <c r="BR95" s="18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168"/>
    </row>
    <row r="96" spans="1:131" ht="26.25" hidden="1" customHeight="1" x14ac:dyDescent="0.15">
      <c r="A96" s="183"/>
      <c r="B96" s="184"/>
      <c r="C96" s="184"/>
      <c r="D96" s="184"/>
      <c r="E96" s="184"/>
      <c r="F96" s="184"/>
      <c r="G96" s="184"/>
      <c r="H96" s="184"/>
      <c r="I96" s="184"/>
      <c r="J96" s="184"/>
      <c r="K96" s="184"/>
      <c r="L96" s="184"/>
      <c r="M96" s="184"/>
      <c r="N96" s="184"/>
      <c r="O96" s="184"/>
      <c r="P96" s="184"/>
      <c r="Q96" s="185"/>
      <c r="R96" s="185"/>
      <c r="S96" s="185"/>
      <c r="T96" s="185"/>
      <c r="U96" s="185"/>
      <c r="V96" s="185"/>
      <c r="W96" s="185"/>
      <c r="X96" s="185"/>
      <c r="Y96" s="185"/>
      <c r="Z96" s="185"/>
      <c r="AA96" s="185"/>
      <c r="AB96" s="185"/>
      <c r="AC96" s="185"/>
      <c r="AD96" s="185"/>
      <c r="AE96" s="185"/>
      <c r="AF96" s="185"/>
      <c r="AG96" s="185"/>
      <c r="AH96" s="185"/>
      <c r="AI96" s="185"/>
      <c r="AJ96" s="185"/>
      <c r="AK96" s="185"/>
      <c r="AL96" s="185"/>
      <c r="AM96" s="185"/>
      <c r="AN96" s="185"/>
      <c r="AO96" s="185"/>
      <c r="AP96" s="185"/>
      <c r="AQ96" s="185"/>
      <c r="AR96" s="185"/>
      <c r="AS96" s="185"/>
      <c r="AT96" s="185"/>
      <c r="AU96" s="185"/>
      <c r="AV96" s="185"/>
      <c r="AW96" s="185"/>
      <c r="AX96" s="185"/>
      <c r="AY96" s="185"/>
      <c r="AZ96" s="186"/>
      <c r="BA96" s="186"/>
      <c r="BB96" s="186"/>
      <c r="BC96" s="186"/>
      <c r="BD96" s="186"/>
      <c r="BE96" s="179"/>
      <c r="BF96" s="179"/>
      <c r="BG96" s="179"/>
      <c r="BH96" s="179"/>
      <c r="BI96" s="179"/>
      <c r="BJ96" s="179"/>
      <c r="BK96" s="179"/>
      <c r="BL96" s="179"/>
      <c r="BM96" s="179"/>
      <c r="BN96" s="179"/>
      <c r="BO96" s="179"/>
      <c r="BP96" s="179"/>
      <c r="BQ96" s="176">
        <v>90</v>
      </c>
      <c r="BR96" s="18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168"/>
    </row>
    <row r="97" spans="1:131" ht="26.25" hidden="1" customHeight="1" x14ac:dyDescent="0.15">
      <c r="A97" s="183"/>
      <c r="B97" s="184"/>
      <c r="C97" s="184"/>
      <c r="D97" s="184"/>
      <c r="E97" s="184"/>
      <c r="F97" s="184"/>
      <c r="G97" s="184"/>
      <c r="H97" s="184"/>
      <c r="I97" s="184"/>
      <c r="J97" s="184"/>
      <c r="K97" s="184"/>
      <c r="L97" s="184"/>
      <c r="M97" s="184"/>
      <c r="N97" s="184"/>
      <c r="O97" s="184"/>
      <c r="P97" s="184"/>
      <c r="Q97" s="185"/>
      <c r="R97" s="185"/>
      <c r="S97" s="185"/>
      <c r="T97" s="185"/>
      <c r="U97" s="185"/>
      <c r="V97" s="185"/>
      <c r="W97" s="185"/>
      <c r="X97" s="185"/>
      <c r="Y97" s="185"/>
      <c r="Z97" s="185"/>
      <c r="AA97" s="185"/>
      <c r="AB97" s="185"/>
      <c r="AC97" s="185"/>
      <c r="AD97" s="185"/>
      <c r="AE97" s="185"/>
      <c r="AF97" s="185"/>
      <c r="AG97" s="185"/>
      <c r="AH97" s="185"/>
      <c r="AI97" s="185"/>
      <c r="AJ97" s="185"/>
      <c r="AK97" s="185"/>
      <c r="AL97" s="185"/>
      <c r="AM97" s="185"/>
      <c r="AN97" s="185"/>
      <c r="AO97" s="185"/>
      <c r="AP97" s="185"/>
      <c r="AQ97" s="185"/>
      <c r="AR97" s="185"/>
      <c r="AS97" s="185"/>
      <c r="AT97" s="185"/>
      <c r="AU97" s="185"/>
      <c r="AV97" s="185"/>
      <c r="AW97" s="185"/>
      <c r="AX97" s="185"/>
      <c r="AY97" s="185"/>
      <c r="AZ97" s="186"/>
      <c r="BA97" s="186"/>
      <c r="BB97" s="186"/>
      <c r="BC97" s="186"/>
      <c r="BD97" s="186"/>
      <c r="BE97" s="179"/>
      <c r="BF97" s="179"/>
      <c r="BG97" s="179"/>
      <c r="BH97" s="179"/>
      <c r="BI97" s="179"/>
      <c r="BJ97" s="179"/>
      <c r="BK97" s="179"/>
      <c r="BL97" s="179"/>
      <c r="BM97" s="179"/>
      <c r="BN97" s="179"/>
      <c r="BO97" s="179"/>
      <c r="BP97" s="179"/>
      <c r="BQ97" s="176">
        <v>91</v>
      </c>
      <c r="BR97" s="18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168"/>
    </row>
    <row r="98" spans="1:131" ht="26.25" hidden="1" customHeight="1" x14ac:dyDescent="0.15">
      <c r="A98" s="183"/>
      <c r="B98" s="184"/>
      <c r="C98" s="184"/>
      <c r="D98" s="184"/>
      <c r="E98" s="184"/>
      <c r="F98" s="184"/>
      <c r="G98" s="184"/>
      <c r="H98" s="184"/>
      <c r="I98" s="184"/>
      <c r="J98" s="184"/>
      <c r="K98" s="184"/>
      <c r="L98" s="184"/>
      <c r="M98" s="184"/>
      <c r="N98" s="184"/>
      <c r="O98" s="184"/>
      <c r="P98" s="184"/>
      <c r="Q98" s="185"/>
      <c r="R98" s="185"/>
      <c r="S98" s="185"/>
      <c r="T98" s="185"/>
      <c r="U98" s="185"/>
      <c r="V98" s="185"/>
      <c r="W98" s="185"/>
      <c r="X98" s="185"/>
      <c r="Y98" s="185"/>
      <c r="Z98" s="185"/>
      <c r="AA98" s="185"/>
      <c r="AB98" s="185"/>
      <c r="AC98" s="185"/>
      <c r="AD98" s="185"/>
      <c r="AE98" s="185"/>
      <c r="AF98" s="185"/>
      <c r="AG98" s="185"/>
      <c r="AH98" s="185"/>
      <c r="AI98" s="185"/>
      <c r="AJ98" s="185"/>
      <c r="AK98" s="185"/>
      <c r="AL98" s="185"/>
      <c r="AM98" s="185"/>
      <c r="AN98" s="185"/>
      <c r="AO98" s="185"/>
      <c r="AP98" s="185"/>
      <c r="AQ98" s="185"/>
      <c r="AR98" s="185"/>
      <c r="AS98" s="185"/>
      <c r="AT98" s="185"/>
      <c r="AU98" s="185"/>
      <c r="AV98" s="185"/>
      <c r="AW98" s="185"/>
      <c r="AX98" s="185"/>
      <c r="AY98" s="185"/>
      <c r="AZ98" s="186"/>
      <c r="BA98" s="186"/>
      <c r="BB98" s="186"/>
      <c r="BC98" s="186"/>
      <c r="BD98" s="186"/>
      <c r="BE98" s="179"/>
      <c r="BF98" s="179"/>
      <c r="BG98" s="179"/>
      <c r="BH98" s="179"/>
      <c r="BI98" s="179"/>
      <c r="BJ98" s="179"/>
      <c r="BK98" s="179"/>
      <c r="BL98" s="179"/>
      <c r="BM98" s="179"/>
      <c r="BN98" s="179"/>
      <c r="BO98" s="179"/>
      <c r="BP98" s="179"/>
      <c r="BQ98" s="176">
        <v>92</v>
      </c>
      <c r="BR98" s="18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168"/>
    </row>
    <row r="99" spans="1:131" ht="26.25" hidden="1" customHeight="1" x14ac:dyDescent="0.15">
      <c r="A99" s="183"/>
      <c r="B99" s="184"/>
      <c r="C99" s="184"/>
      <c r="D99" s="184"/>
      <c r="E99" s="184"/>
      <c r="F99" s="184"/>
      <c r="G99" s="184"/>
      <c r="H99" s="184"/>
      <c r="I99" s="184"/>
      <c r="J99" s="184"/>
      <c r="K99" s="184"/>
      <c r="L99" s="184"/>
      <c r="M99" s="184"/>
      <c r="N99" s="184"/>
      <c r="O99" s="184"/>
      <c r="P99" s="184"/>
      <c r="Q99" s="185"/>
      <c r="R99" s="185"/>
      <c r="S99" s="185"/>
      <c r="T99" s="185"/>
      <c r="U99" s="185"/>
      <c r="V99" s="185"/>
      <c r="W99" s="185"/>
      <c r="X99" s="185"/>
      <c r="Y99" s="185"/>
      <c r="Z99" s="185"/>
      <c r="AA99" s="185"/>
      <c r="AB99" s="185"/>
      <c r="AC99" s="185"/>
      <c r="AD99" s="185"/>
      <c r="AE99" s="185"/>
      <c r="AF99" s="185"/>
      <c r="AG99" s="185"/>
      <c r="AH99" s="185"/>
      <c r="AI99" s="185"/>
      <c r="AJ99" s="185"/>
      <c r="AK99" s="185"/>
      <c r="AL99" s="185"/>
      <c r="AM99" s="185"/>
      <c r="AN99" s="185"/>
      <c r="AO99" s="185"/>
      <c r="AP99" s="185"/>
      <c r="AQ99" s="185"/>
      <c r="AR99" s="185"/>
      <c r="AS99" s="185"/>
      <c r="AT99" s="185"/>
      <c r="AU99" s="185"/>
      <c r="AV99" s="185"/>
      <c r="AW99" s="185"/>
      <c r="AX99" s="185"/>
      <c r="AY99" s="185"/>
      <c r="AZ99" s="186"/>
      <c r="BA99" s="186"/>
      <c r="BB99" s="186"/>
      <c r="BC99" s="186"/>
      <c r="BD99" s="186"/>
      <c r="BE99" s="179"/>
      <c r="BF99" s="179"/>
      <c r="BG99" s="179"/>
      <c r="BH99" s="179"/>
      <c r="BI99" s="179"/>
      <c r="BJ99" s="179"/>
      <c r="BK99" s="179"/>
      <c r="BL99" s="179"/>
      <c r="BM99" s="179"/>
      <c r="BN99" s="179"/>
      <c r="BO99" s="179"/>
      <c r="BP99" s="179"/>
      <c r="BQ99" s="176">
        <v>93</v>
      </c>
      <c r="BR99" s="18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168"/>
    </row>
    <row r="100" spans="1:131" ht="26.25" hidden="1" customHeight="1" x14ac:dyDescent="0.15">
      <c r="A100" s="183"/>
      <c r="B100" s="184"/>
      <c r="C100" s="184"/>
      <c r="D100" s="184"/>
      <c r="E100" s="184"/>
      <c r="F100" s="184"/>
      <c r="G100" s="184"/>
      <c r="H100" s="184"/>
      <c r="I100" s="184"/>
      <c r="J100" s="184"/>
      <c r="K100" s="184"/>
      <c r="L100" s="184"/>
      <c r="M100" s="184"/>
      <c r="N100" s="184"/>
      <c r="O100" s="184"/>
      <c r="P100" s="184"/>
      <c r="Q100" s="185"/>
      <c r="R100" s="185"/>
      <c r="S100" s="185"/>
      <c r="T100" s="185"/>
      <c r="U100" s="185"/>
      <c r="V100" s="185"/>
      <c r="W100" s="185"/>
      <c r="X100" s="185"/>
      <c r="Y100" s="185"/>
      <c r="Z100" s="185"/>
      <c r="AA100" s="185"/>
      <c r="AB100" s="185"/>
      <c r="AC100" s="185"/>
      <c r="AD100" s="185"/>
      <c r="AE100" s="185"/>
      <c r="AF100" s="185"/>
      <c r="AG100" s="185"/>
      <c r="AH100" s="185"/>
      <c r="AI100" s="185"/>
      <c r="AJ100" s="185"/>
      <c r="AK100" s="185"/>
      <c r="AL100" s="185"/>
      <c r="AM100" s="185"/>
      <c r="AN100" s="185"/>
      <c r="AO100" s="185"/>
      <c r="AP100" s="185"/>
      <c r="AQ100" s="185"/>
      <c r="AR100" s="185"/>
      <c r="AS100" s="185"/>
      <c r="AT100" s="185"/>
      <c r="AU100" s="185"/>
      <c r="AV100" s="185"/>
      <c r="AW100" s="185"/>
      <c r="AX100" s="185"/>
      <c r="AY100" s="185"/>
      <c r="AZ100" s="186"/>
      <c r="BA100" s="186"/>
      <c r="BB100" s="186"/>
      <c r="BC100" s="186"/>
      <c r="BD100" s="186"/>
      <c r="BE100" s="179"/>
      <c r="BF100" s="179"/>
      <c r="BG100" s="179"/>
      <c r="BH100" s="179"/>
      <c r="BI100" s="179"/>
      <c r="BJ100" s="179"/>
      <c r="BK100" s="179"/>
      <c r="BL100" s="179"/>
      <c r="BM100" s="179"/>
      <c r="BN100" s="179"/>
      <c r="BO100" s="179"/>
      <c r="BP100" s="179"/>
      <c r="BQ100" s="176">
        <v>94</v>
      </c>
      <c r="BR100" s="18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168"/>
    </row>
    <row r="101" spans="1:131" ht="26.25" hidden="1" customHeight="1" x14ac:dyDescent="0.15">
      <c r="A101" s="183"/>
      <c r="B101" s="184"/>
      <c r="C101" s="184"/>
      <c r="D101" s="184"/>
      <c r="E101" s="184"/>
      <c r="F101" s="184"/>
      <c r="G101" s="184"/>
      <c r="H101" s="184"/>
      <c r="I101" s="184"/>
      <c r="J101" s="184"/>
      <c r="K101" s="184"/>
      <c r="L101" s="184"/>
      <c r="M101" s="184"/>
      <c r="N101" s="184"/>
      <c r="O101" s="184"/>
      <c r="P101" s="184"/>
      <c r="Q101" s="185"/>
      <c r="R101" s="185"/>
      <c r="S101" s="185"/>
      <c r="T101" s="185"/>
      <c r="U101" s="185"/>
      <c r="V101" s="185"/>
      <c r="W101" s="185"/>
      <c r="X101" s="185"/>
      <c r="Y101" s="185"/>
      <c r="Z101" s="185"/>
      <c r="AA101" s="185"/>
      <c r="AB101" s="185"/>
      <c r="AC101" s="185"/>
      <c r="AD101" s="185"/>
      <c r="AE101" s="185"/>
      <c r="AF101" s="185"/>
      <c r="AG101" s="185"/>
      <c r="AH101" s="185"/>
      <c r="AI101" s="185"/>
      <c r="AJ101" s="185"/>
      <c r="AK101" s="185"/>
      <c r="AL101" s="185"/>
      <c r="AM101" s="185"/>
      <c r="AN101" s="185"/>
      <c r="AO101" s="185"/>
      <c r="AP101" s="185"/>
      <c r="AQ101" s="185"/>
      <c r="AR101" s="185"/>
      <c r="AS101" s="185"/>
      <c r="AT101" s="185"/>
      <c r="AU101" s="185"/>
      <c r="AV101" s="185"/>
      <c r="AW101" s="185"/>
      <c r="AX101" s="185"/>
      <c r="AY101" s="185"/>
      <c r="AZ101" s="186"/>
      <c r="BA101" s="186"/>
      <c r="BB101" s="186"/>
      <c r="BC101" s="186"/>
      <c r="BD101" s="186"/>
      <c r="BE101" s="179"/>
      <c r="BF101" s="179"/>
      <c r="BG101" s="179"/>
      <c r="BH101" s="179"/>
      <c r="BI101" s="179"/>
      <c r="BJ101" s="179"/>
      <c r="BK101" s="179"/>
      <c r="BL101" s="179"/>
      <c r="BM101" s="179"/>
      <c r="BN101" s="179"/>
      <c r="BO101" s="179"/>
      <c r="BP101" s="179"/>
      <c r="BQ101" s="176">
        <v>95</v>
      </c>
      <c r="BR101" s="18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168"/>
    </row>
    <row r="102" spans="1:131" ht="26.25" customHeight="1" thickBot="1" x14ac:dyDescent="0.2">
      <c r="A102" s="183"/>
      <c r="B102" s="184"/>
      <c r="C102" s="184"/>
      <c r="D102" s="184"/>
      <c r="E102" s="184"/>
      <c r="F102" s="184"/>
      <c r="G102" s="184"/>
      <c r="H102" s="184"/>
      <c r="I102" s="184"/>
      <c r="J102" s="184"/>
      <c r="K102" s="184"/>
      <c r="L102" s="184"/>
      <c r="M102" s="184"/>
      <c r="N102" s="184"/>
      <c r="O102" s="184"/>
      <c r="P102" s="184"/>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6"/>
      <c r="BA102" s="186"/>
      <c r="BB102" s="186"/>
      <c r="BC102" s="186"/>
      <c r="BD102" s="186"/>
      <c r="BE102" s="179"/>
      <c r="BF102" s="179"/>
      <c r="BG102" s="179"/>
      <c r="BH102" s="179"/>
      <c r="BI102" s="179"/>
      <c r="BJ102" s="179"/>
      <c r="BK102" s="179"/>
      <c r="BL102" s="179"/>
      <c r="BM102" s="179"/>
      <c r="BN102" s="179"/>
      <c r="BO102" s="179"/>
      <c r="BP102" s="179"/>
      <c r="BQ102" s="178" t="s">
        <v>386</v>
      </c>
      <c r="BR102" s="789" t="s">
        <v>419</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c r="CS102" s="857"/>
      <c r="CT102" s="857"/>
      <c r="CU102" s="857"/>
      <c r="CV102" s="894"/>
      <c r="CW102" s="893"/>
      <c r="CX102" s="857"/>
      <c r="CY102" s="857"/>
      <c r="CZ102" s="857"/>
      <c r="DA102" s="894"/>
      <c r="DB102" s="893"/>
      <c r="DC102" s="857"/>
      <c r="DD102" s="857"/>
      <c r="DE102" s="857"/>
      <c r="DF102" s="894"/>
      <c r="DG102" s="893"/>
      <c r="DH102" s="857"/>
      <c r="DI102" s="857"/>
      <c r="DJ102" s="857"/>
      <c r="DK102" s="894"/>
      <c r="DL102" s="893"/>
      <c r="DM102" s="857"/>
      <c r="DN102" s="857"/>
      <c r="DO102" s="857"/>
      <c r="DP102" s="894"/>
      <c r="DQ102" s="893"/>
      <c r="DR102" s="857"/>
      <c r="DS102" s="857"/>
      <c r="DT102" s="857"/>
      <c r="DU102" s="894"/>
      <c r="DV102" s="789"/>
      <c r="DW102" s="790"/>
      <c r="DX102" s="790"/>
      <c r="DY102" s="790"/>
      <c r="DZ102" s="917"/>
      <c r="EA102" s="168"/>
    </row>
    <row r="103" spans="1:131" ht="26.25" customHeight="1" x14ac:dyDescent="0.15">
      <c r="A103" s="183"/>
      <c r="B103" s="184"/>
      <c r="C103" s="184"/>
      <c r="D103" s="184"/>
      <c r="E103" s="184"/>
      <c r="F103" s="184"/>
      <c r="G103" s="184"/>
      <c r="H103" s="184"/>
      <c r="I103" s="184"/>
      <c r="J103" s="184"/>
      <c r="K103" s="184"/>
      <c r="L103" s="184"/>
      <c r="M103" s="184"/>
      <c r="N103" s="184"/>
      <c r="O103" s="184"/>
      <c r="P103" s="184"/>
      <c r="Q103" s="185"/>
      <c r="R103" s="185"/>
      <c r="S103" s="185"/>
      <c r="T103" s="185"/>
      <c r="U103" s="185"/>
      <c r="V103" s="185"/>
      <c r="W103" s="185"/>
      <c r="X103" s="185"/>
      <c r="Y103" s="185"/>
      <c r="Z103" s="185"/>
      <c r="AA103" s="185"/>
      <c r="AB103" s="185"/>
      <c r="AC103" s="185"/>
      <c r="AD103" s="185"/>
      <c r="AE103" s="185"/>
      <c r="AF103" s="185"/>
      <c r="AG103" s="185"/>
      <c r="AH103" s="185"/>
      <c r="AI103" s="185"/>
      <c r="AJ103" s="185"/>
      <c r="AK103" s="185"/>
      <c r="AL103" s="185"/>
      <c r="AM103" s="185"/>
      <c r="AN103" s="185"/>
      <c r="AO103" s="185"/>
      <c r="AP103" s="185"/>
      <c r="AQ103" s="185"/>
      <c r="AR103" s="185"/>
      <c r="AS103" s="185"/>
      <c r="AT103" s="185"/>
      <c r="AU103" s="185"/>
      <c r="AV103" s="185"/>
      <c r="AW103" s="185"/>
      <c r="AX103" s="185"/>
      <c r="AY103" s="185"/>
      <c r="AZ103" s="186"/>
      <c r="BA103" s="186"/>
      <c r="BB103" s="186"/>
      <c r="BC103" s="186"/>
      <c r="BD103" s="186"/>
      <c r="BE103" s="179"/>
      <c r="BF103" s="179"/>
      <c r="BG103" s="179"/>
      <c r="BH103" s="179"/>
      <c r="BI103" s="179"/>
      <c r="BJ103" s="179"/>
      <c r="BK103" s="179"/>
      <c r="BL103" s="179"/>
      <c r="BM103" s="179"/>
      <c r="BN103" s="179"/>
      <c r="BO103" s="179"/>
      <c r="BP103" s="179"/>
      <c r="BQ103" s="918" t="s">
        <v>420</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168"/>
    </row>
    <row r="104" spans="1:131" ht="26.25" customHeight="1" x14ac:dyDescent="0.15">
      <c r="A104" s="183"/>
      <c r="B104" s="184"/>
      <c r="C104" s="184"/>
      <c r="D104" s="184"/>
      <c r="E104" s="184"/>
      <c r="F104" s="184"/>
      <c r="G104" s="184"/>
      <c r="H104" s="184"/>
      <c r="I104" s="184"/>
      <c r="J104" s="184"/>
      <c r="K104" s="184"/>
      <c r="L104" s="184"/>
      <c r="M104" s="184"/>
      <c r="N104" s="184"/>
      <c r="O104" s="184"/>
      <c r="P104" s="184"/>
      <c r="Q104" s="185"/>
      <c r="R104" s="185"/>
      <c r="S104" s="185"/>
      <c r="T104" s="185"/>
      <c r="U104" s="185"/>
      <c r="V104" s="185"/>
      <c r="W104" s="185"/>
      <c r="X104" s="185"/>
      <c r="Y104" s="185"/>
      <c r="Z104" s="185"/>
      <c r="AA104" s="185"/>
      <c r="AB104" s="185"/>
      <c r="AC104" s="185"/>
      <c r="AD104" s="185"/>
      <c r="AE104" s="185"/>
      <c r="AF104" s="185"/>
      <c r="AG104" s="185"/>
      <c r="AH104" s="185"/>
      <c r="AI104" s="185"/>
      <c r="AJ104" s="185"/>
      <c r="AK104" s="185"/>
      <c r="AL104" s="185"/>
      <c r="AM104" s="185"/>
      <c r="AN104" s="185"/>
      <c r="AO104" s="185"/>
      <c r="AP104" s="185"/>
      <c r="AQ104" s="185"/>
      <c r="AR104" s="185"/>
      <c r="AS104" s="185"/>
      <c r="AT104" s="185"/>
      <c r="AU104" s="185"/>
      <c r="AV104" s="185"/>
      <c r="AW104" s="185"/>
      <c r="AX104" s="185"/>
      <c r="AY104" s="185"/>
      <c r="AZ104" s="186"/>
      <c r="BA104" s="186"/>
      <c r="BB104" s="186"/>
      <c r="BC104" s="186"/>
      <c r="BD104" s="186"/>
      <c r="BE104" s="179"/>
      <c r="BF104" s="179"/>
      <c r="BG104" s="179"/>
      <c r="BH104" s="179"/>
      <c r="BI104" s="179"/>
      <c r="BJ104" s="179"/>
      <c r="BK104" s="179"/>
      <c r="BL104" s="179"/>
      <c r="BM104" s="179"/>
      <c r="BN104" s="179"/>
      <c r="BO104" s="179"/>
      <c r="BP104" s="179"/>
      <c r="BQ104" s="919" t="s">
        <v>421</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168"/>
    </row>
    <row r="105" spans="1:131" ht="11.25" customHeight="1" x14ac:dyDescent="0.15">
      <c r="A105" s="179"/>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79"/>
      <c r="BO105" s="179"/>
      <c r="BP105" s="179"/>
      <c r="BQ105" s="168"/>
      <c r="BR105" s="168"/>
      <c r="BS105" s="168"/>
      <c r="BT105" s="168"/>
      <c r="BU105" s="168"/>
      <c r="BV105" s="168"/>
      <c r="BW105" s="168"/>
      <c r="BX105" s="168"/>
      <c r="BY105" s="168"/>
      <c r="BZ105" s="168"/>
      <c r="CA105" s="168"/>
      <c r="CB105" s="168"/>
      <c r="CC105" s="168"/>
      <c r="CD105" s="168"/>
      <c r="CE105" s="168"/>
      <c r="CF105" s="168"/>
      <c r="CG105" s="168"/>
      <c r="CH105" s="168"/>
      <c r="CI105" s="168"/>
      <c r="CJ105" s="168"/>
      <c r="CK105" s="168"/>
      <c r="CL105" s="168"/>
      <c r="CM105" s="168"/>
      <c r="CN105" s="168"/>
      <c r="CO105" s="168"/>
      <c r="CP105" s="168"/>
      <c r="CQ105" s="168"/>
      <c r="CR105" s="168"/>
      <c r="CS105" s="168"/>
      <c r="CT105" s="168"/>
      <c r="CU105" s="168"/>
      <c r="CV105" s="168"/>
      <c r="CW105" s="168"/>
      <c r="CX105" s="168"/>
      <c r="CY105" s="168"/>
      <c r="CZ105" s="168"/>
      <c r="DA105" s="168"/>
      <c r="DB105" s="168"/>
      <c r="DC105" s="168"/>
      <c r="DD105" s="168"/>
      <c r="DE105" s="168"/>
      <c r="DF105" s="168"/>
      <c r="DG105" s="168"/>
      <c r="DH105" s="168"/>
      <c r="DI105" s="168"/>
      <c r="DJ105" s="168"/>
      <c r="DK105" s="168"/>
      <c r="DL105" s="168"/>
      <c r="DM105" s="168"/>
      <c r="DN105" s="168"/>
      <c r="DO105" s="168"/>
      <c r="DP105" s="168"/>
      <c r="DQ105" s="168"/>
      <c r="DR105" s="168"/>
      <c r="DS105" s="168"/>
      <c r="DT105" s="168"/>
      <c r="DU105" s="168"/>
      <c r="DV105" s="168"/>
      <c r="DW105" s="168"/>
      <c r="DX105" s="168"/>
      <c r="DY105" s="168"/>
      <c r="DZ105" s="168"/>
      <c r="EA105" s="168"/>
    </row>
    <row r="106" spans="1:131" ht="11.25" customHeight="1" x14ac:dyDescent="0.15">
      <c r="A106" s="179"/>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79"/>
      <c r="AY106" s="179"/>
      <c r="AZ106" s="179"/>
      <c r="BA106" s="179"/>
      <c r="BB106" s="179"/>
      <c r="BC106" s="179"/>
      <c r="BD106" s="179"/>
      <c r="BE106" s="179"/>
      <c r="BF106" s="179"/>
      <c r="BG106" s="179"/>
      <c r="BH106" s="179"/>
      <c r="BI106" s="179"/>
      <c r="BJ106" s="179"/>
      <c r="BK106" s="179"/>
      <c r="BL106" s="179"/>
      <c r="BM106" s="179"/>
      <c r="BN106" s="179"/>
      <c r="BO106" s="179"/>
      <c r="BP106" s="179"/>
      <c r="BQ106" s="168"/>
      <c r="BR106" s="168"/>
      <c r="BS106" s="168"/>
      <c r="BT106" s="168"/>
      <c r="BU106" s="168"/>
      <c r="BV106" s="168"/>
      <c r="BW106" s="168"/>
      <c r="BX106" s="168"/>
      <c r="BY106" s="168"/>
      <c r="BZ106" s="168"/>
      <c r="CA106" s="168"/>
      <c r="CB106" s="168"/>
      <c r="CC106" s="168"/>
      <c r="CD106" s="168"/>
      <c r="CE106" s="168"/>
      <c r="CF106" s="168"/>
      <c r="CG106" s="168"/>
      <c r="CH106" s="168"/>
      <c r="CI106" s="168"/>
      <c r="CJ106" s="168"/>
      <c r="CK106" s="168"/>
      <c r="CL106" s="168"/>
      <c r="CM106" s="168"/>
      <c r="CN106" s="168"/>
      <c r="CO106" s="168"/>
      <c r="CP106" s="168"/>
      <c r="CQ106" s="168"/>
      <c r="CR106" s="168"/>
      <c r="CS106" s="168"/>
      <c r="CT106" s="168"/>
      <c r="CU106" s="168"/>
      <c r="CV106" s="168"/>
      <c r="CW106" s="168"/>
      <c r="CX106" s="168"/>
      <c r="CY106" s="168"/>
      <c r="CZ106" s="168"/>
      <c r="DA106" s="168"/>
      <c r="DB106" s="168"/>
      <c r="DC106" s="168"/>
      <c r="DD106" s="168"/>
      <c r="DE106" s="168"/>
      <c r="DF106" s="168"/>
      <c r="DG106" s="168"/>
      <c r="DH106" s="168"/>
      <c r="DI106" s="168"/>
      <c r="DJ106" s="168"/>
      <c r="DK106" s="168"/>
      <c r="DL106" s="168"/>
      <c r="DM106" s="168"/>
      <c r="DN106" s="168"/>
      <c r="DO106" s="168"/>
      <c r="DP106" s="168"/>
      <c r="DQ106" s="168"/>
      <c r="DR106" s="168"/>
      <c r="DS106" s="168"/>
      <c r="DT106" s="168"/>
      <c r="DU106" s="168"/>
      <c r="DV106" s="168"/>
      <c r="DW106" s="168"/>
      <c r="DX106" s="168"/>
      <c r="DY106" s="168"/>
      <c r="DZ106" s="168"/>
      <c r="EA106" s="168"/>
    </row>
    <row r="107" spans="1:131" s="168" customFormat="1" ht="26.25" customHeight="1" thickBot="1" x14ac:dyDescent="0.2">
      <c r="A107" s="187" t="s">
        <v>422</v>
      </c>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188"/>
      <c r="AL107" s="188"/>
      <c r="AM107" s="188"/>
      <c r="AN107" s="188"/>
      <c r="AO107" s="188"/>
      <c r="AP107" s="188"/>
      <c r="AQ107" s="188"/>
      <c r="AR107" s="188"/>
      <c r="AS107" s="188"/>
      <c r="AT107" s="188"/>
      <c r="AU107" s="187" t="s">
        <v>423</v>
      </c>
      <c r="AV107" s="188"/>
      <c r="AW107" s="188"/>
      <c r="AX107" s="188"/>
      <c r="AY107" s="188"/>
      <c r="AZ107" s="188"/>
      <c r="BA107" s="188"/>
      <c r="BB107" s="188"/>
      <c r="BC107" s="188"/>
      <c r="BD107" s="188"/>
      <c r="BE107" s="188"/>
      <c r="BF107" s="188"/>
      <c r="BG107" s="188"/>
      <c r="BH107" s="188"/>
      <c r="BI107" s="188"/>
      <c r="BJ107" s="188"/>
      <c r="BK107" s="188"/>
      <c r="BL107" s="188"/>
      <c r="BM107" s="188"/>
      <c r="BN107" s="188"/>
      <c r="BO107" s="188"/>
      <c r="BP107" s="188"/>
      <c r="BQ107" s="188"/>
      <c r="BR107" s="188"/>
      <c r="BS107" s="188"/>
      <c r="BT107" s="188"/>
      <c r="BU107" s="188"/>
      <c r="BV107" s="188"/>
      <c r="BW107" s="188"/>
      <c r="BX107" s="188"/>
      <c r="BY107" s="188"/>
      <c r="BZ107" s="188"/>
      <c r="CA107" s="188"/>
      <c r="CB107" s="188"/>
      <c r="CC107" s="188"/>
      <c r="CD107" s="188"/>
      <c r="CE107" s="188"/>
      <c r="CF107" s="188"/>
      <c r="CG107" s="188"/>
      <c r="CH107" s="188"/>
      <c r="CI107" s="188"/>
      <c r="CJ107" s="188"/>
      <c r="CK107" s="188"/>
      <c r="CL107" s="188"/>
      <c r="CM107" s="188"/>
      <c r="CN107" s="188"/>
      <c r="CO107" s="188"/>
      <c r="CP107" s="188"/>
      <c r="CQ107" s="188"/>
      <c r="CR107" s="188"/>
      <c r="CS107" s="188"/>
      <c r="CT107" s="188"/>
      <c r="CU107" s="188"/>
      <c r="CV107" s="188"/>
      <c r="CW107" s="188"/>
      <c r="CX107" s="188"/>
      <c r="CY107" s="188"/>
      <c r="CZ107" s="188"/>
      <c r="DA107" s="188"/>
      <c r="DB107" s="188"/>
      <c r="DC107" s="188"/>
      <c r="DD107" s="188"/>
      <c r="DE107" s="188"/>
      <c r="DF107" s="188"/>
      <c r="DG107" s="188"/>
      <c r="DH107" s="188"/>
      <c r="DI107" s="188"/>
      <c r="DJ107" s="188"/>
      <c r="DK107" s="188"/>
      <c r="DL107" s="188"/>
      <c r="DM107" s="188"/>
      <c r="DN107" s="188"/>
      <c r="DO107" s="188"/>
      <c r="DP107" s="188"/>
      <c r="DQ107" s="188"/>
      <c r="DR107" s="188"/>
      <c r="DS107" s="188"/>
      <c r="DT107" s="188"/>
      <c r="DU107" s="188"/>
      <c r="DV107" s="188"/>
      <c r="DW107" s="188"/>
      <c r="DX107" s="188"/>
      <c r="DY107" s="188"/>
      <c r="DZ107" s="188"/>
    </row>
    <row r="108" spans="1:131" s="168" customFormat="1" ht="26.25" customHeight="1" x14ac:dyDescent="0.15">
      <c r="A108" s="920" t="s">
        <v>424</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425</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168" customFormat="1" ht="26.25" customHeight="1" x14ac:dyDescent="0.15">
      <c r="A109" s="915" t="s">
        <v>426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427</v>
      </c>
      <c r="AB109" s="896"/>
      <c r="AC109" s="896"/>
      <c r="AD109" s="896"/>
      <c r="AE109" s="897"/>
      <c r="AF109" s="895" t="s">
        <v>428</v>
      </c>
      <c r="AG109" s="896"/>
      <c r="AH109" s="896"/>
      <c r="AI109" s="896"/>
      <c r="AJ109" s="897"/>
      <c r="AK109" s="895" t="s">
        <v>304</v>
      </c>
      <c r="AL109" s="896"/>
      <c r="AM109" s="896"/>
      <c r="AN109" s="896"/>
      <c r="AO109" s="897"/>
      <c r="AP109" s="895" t="s">
        <v>429</v>
      </c>
      <c r="AQ109" s="896"/>
      <c r="AR109" s="896"/>
      <c r="AS109" s="896"/>
      <c r="AT109" s="898"/>
      <c r="AU109" s="915" t="s">
        <v>426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427</v>
      </c>
      <c r="BR109" s="896"/>
      <c r="BS109" s="896"/>
      <c r="BT109" s="896"/>
      <c r="BU109" s="897"/>
      <c r="BV109" s="895" t="s">
        <v>428</v>
      </c>
      <c r="BW109" s="896"/>
      <c r="BX109" s="896"/>
      <c r="BY109" s="896"/>
      <c r="BZ109" s="897"/>
      <c r="CA109" s="895" t="s">
        <v>304</v>
      </c>
      <c r="CB109" s="896"/>
      <c r="CC109" s="896"/>
      <c r="CD109" s="896"/>
      <c r="CE109" s="897"/>
      <c r="CF109" s="916" t="s">
        <v>429</v>
      </c>
      <c r="CG109" s="916"/>
      <c r="CH109" s="916"/>
      <c r="CI109" s="916"/>
      <c r="CJ109" s="916"/>
      <c r="CK109" s="895" t="s">
        <v>430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427</v>
      </c>
      <c r="DH109" s="896"/>
      <c r="DI109" s="896"/>
      <c r="DJ109" s="896"/>
      <c r="DK109" s="897"/>
      <c r="DL109" s="895" t="s">
        <v>428</v>
      </c>
      <c r="DM109" s="896"/>
      <c r="DN109" s="896"/>
      <c r="DO109" s="896"/>
      <c r="DP109" s="897"/>
      <c r="DQ109" s="895" t="s">
        <v>304</v>
      </c>
      <c r="DR109" s="896"/>
      <c r="DS109" s="896"/>
      <c r="DT109" s="896"/>
      <c r="DU109" s="897"/>
      <c r="DV109" s="895" t="s">
        <v>429</v>
      </c>
      <c r="DW109" s="896"/>
      <c r="DX109" s="896"/>
      <c r="DY109" s="896"/>
      <c r="DZ109" s="898"/>
    </row>
    <row r="110" spans="1:131" s="168" customFormat="1" ht="26.25" customHeight="1" x14ac:dyDescent="0.15">
      <c r="A110" s="899" t="s">
        <v>431</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2610198</v>
      </c>
      <c r="AB110" s="903"/>
      <c r="AC110" s="903"/>
      <c r="AD110" s="903"/>
      <c r="AE110" s="904"/>
      <c r="AF110" s="905">
        <v>2784750</v>
      </c>
      <c r="AG110" s="903"/>
      <c r="AH110" s="903"/>
      <c r="AI110" s="903"/>
      <c r="AJ110" s="904"/>
      <c r="AK110" s="905">
        <v>2851926</v>
      </c>
      <c r="AL110" s="903"/>
      <c r="AM110" s="903"/>
      <c r="AN110" s="903"/>
      <c r="AO110" s="904"/>
      <c r="AP110" s="906">
        <v>29.4</v>
      </c>
      <c r="AQ110" s="907"/>
      <c r="AR110" s="907"/>
      <c r="AS110" s="907"/>
      <c r="AT110" s="908"/>
      <c r="AU110" s="909" t="s">
        <v>70</v>
      </c>
      <c r="AV110" s="910"/>
      <c r="AW110" s="910"/>
      <c r="AX110" s="910"/>
      <c r="AY110" s="910"/>
      <c r="AZ110" s="932" t="s">
        <v>432</v>
      </c>
      <c r="BA110" s="900"/>
      <c r="BB110" s="900"/>
      <c r="BC110" s="900"/>
      <c r="BD110" s="900"/>
      <c r="BE110" s="900"/>
      <c r="BF110" s="900"/>
      <c r="BG110" s="900"/>
      <c r="BH110" s="900"/>
      <c r="BI110" s="900"/>
      <c r="BJ110" s="900"/>
      <c r="BK110" s="900"/>
      <c r="BL110" s="900"/>
      <c r="BM110" s="900"/>
      <c r="BN110" s="900"/>
      <c r="BO110" s="900"/>
      <c r="BP110" s="901"/>
      <c r="BQ110" s="933">
        <v>27892868</v>
      </c>
      <c r="BR110" s="934"/>
      <c r="BS110" s="934"/>
      <c r="BT110" s="934"/>
      <c r="BU110" s="934"/>
      <c r="BV110" s="934">
        <v>27595250</v>
      </c>
      <c r="BW110" s="934"/>
      <c r="BX110" s="934"/>
      <c r="BY110" s="934"/>
      <c r="BZ110" s="934"/>
      <c r="CA110" s="934">
        <v>26745644</v>
      </c>
      <c r="CB110" s="934"/>
      <c r="CC110" s="934"/>
      <c r="CD110" s="934"/>
      <c r="CE110" s="934"/>
      <c r="CF110" s="947">
        <v>276</v>
      </c>
      <c r="CG110" s="948"/>
      <c r="CH110" s="948"/>
      <c r="CI110" s="948"/>
      <c r="CJ110" s="948"/>
      <c r="CK110" s="949" t="s">
        <v>433</v>
      </c>
      <c r="CL110" s="950"/>
      <c r="CM110" s="932" t="s">
        <v>434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435</v>
      </c>
      <c r="DH110" s="934"/>
      <c r="DI110" s="934"/>
      <c r="DJ110" s="934"/>
      <c r="DK110" s="934"/>
      <c r="DL110" s="934" t="s">
        <v>174</v>
      </c>
      <c r="DM110" s="934"/>
      <c r="DN110" s="934"/>
      <c r="DO110" s="934"/>
      <c r="DP110" s="934"/>
      <c r="DQ110" s="934" t="s">
        <v>174</v>
      </c>
      <c r="DR110" s="934"/>
      <c r="DS110" s="934"/>
      <c r="DT110" s="934"/>
      <c r="DU110" s="934"/>
      <c r="DV110" s="935" t="s">
        <v>436</v>
      </c>
      <c r="DW110" s="935"/>
      <c r="DX110" s="935"/>
      <c r="DY110" s="935"/>
      <c r="DZ110" s="936"/>
    </row>
    <row r="111" spans="1:131" s="168" customFormat="1" ht="26.25" customHeight="1" x14ac:dyDescent="0.15">
      <c r="A111" s="937" t="s">
        <v>437</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435</v>
      </c>
      <c r="AB111" s="941"/>
      <c r="AC111" s="941"/>
      <c r="AD111" s="941"/>
      <c r="AE111" s="942"/>
      <c r="AF111" s="943" t="s">
        <v>438</v>
      </c>
      <c r="AG111" s="941"/>
      <c r="AH111" s="941"/>
      <c r="AI111" s="941"/>
      <c r="AJ111" s="942"/>
      <c r="AK111" s="943" t="s">
        <v>174</v>
      </c>
      <c r="AL111" s="941"/>
      <c r="AM111" s="941"/>
      <c r="AN111" s="941"/>
      <c r="AO111" s="942"/>
      <c r="AP111" s="944" t="s">
        <v>439</v>
      </c>
      <c r="AQ111" s="945"/>
      <c r="AR111" s="945"/>
      <c r="AS111" s="945"/>
      <c r="AT111" s="946"/>
      <c r="AU111" s="911"/>
      <c r="AV111" s="912"/>
      <c r="AW111" s="912"/>
      <c r="AX111" s="912"/>
      <c r="AY111" s="912"/>
      <c r="AZ111" s="925" t="s">
        <v>440</v>
      </c>
      <c r="BA111" s="926"/>
      <c r="BB111" s="926"/>
      <c r="BC111" s="926"/>
      <c r="BD111" s="926"/>
      <c r="BE111" s="926"/>
      <c r="BF111" s="926"/>
      <c r="BG111" s="926"/>
      <c r="BH111" s="926"/>
      <c r="BI111" s="926"/>
      <c r="BJ111" s="926"/>
      <c r="BK111" s="926"/>
      <c r="BL111" s="926"/>
      <c r="BM111" s="926"/>
      <c r="BN111" s="926"/>
      <c r="BO111" s="926"/>
      <c r="BP111" s="927"/>
      <c r="BQ111" s="928">
        <v>170276</v>
      </c>
      <c r="BR111" s="929"/>
      <c r="BS111" s="929"/>
      <c r="BT111" s="929"/>
      <c r="BU111" s="929"/>
      <c r="BV111" s="929">
        <v>183931</v>
      </c>
      <c r="BW111" s="929"/>
      <c r="BX111" s="929"/>
      <c r="BY111" s="929"/>
      <c r="BZ111" s="929"/>
      <c r="CA111" s="929">
        <v>185431</v>
      </c>
      <c r="CB111" s="929"/>
      <c r="CC111" s="929"/>
      <c r="CD111" s="929"/>
      <c r="CE111" s="929"/>
      <c r="CF111" s="923">
        <v>1.9</v>
      </c>
      <c r="CG111" s="924"/>
      <c r="CH111" s="924"/>
      <c r="CI111" s="924"/>
      <c r="CJ111" s="924"/>
      <c r="CK111" s="951"/>
      <c r="CL111" s="952"/>
      <c r="CM111" s="925" t="s">
        <v>441</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174</v>
      </c>
      <c r="DH111" s="929"/>
      <c r="DI111" s="929"/>
      <c r="DJ111" s="929"/>
      <c r="DK111" s="929"/>
      <c r="DL111" s="929" t="s">
        <v>174</v>
      </c>
      <c r="DM111" s="929"/>
      <c r="DN111" s="929"/>
      <c r="DO111" s="929"/>
      <c r="DP111" s="929"/>
      <c r="DQ111" s="929" t="s">
        <v>435</v>
      </c>
      <c r="DR111" s="929"/>
      <c r="DS111" s="929"/>
      <c r="DT111" s="929"/>
      <c r="DU111" s="929"/>
      <c r="DV111" s="930" t="s">
        <v>174</v>
      </c>
      <c r="DW111" s="930"/>
      <c r="DX111" s="930"/>
      <c r="DY111" s="930"/>
      <c r="DZ111" s="931"/>
    </row>
    <row r="112" spans="1:131" s="168" customFormat="1" ht="26.25" customHeight="1" x14ac:dyDescent="0.15">
      <c r="A112" s="955" t="s">
        <v>442</v>
      </c>
      <c r="B112" s="956"/>
      <c r="C112" s="926" t="s">
        <v>443</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435</v>
      </c>
      <c r="AB112" s="962"/>
      <c r="AC112" s="962"/>
      <c r="AD112" s="962"/>
      <c r="AE112" s="963"/>
      <c r="AF112" s="964" t="s">
        <v>174</v>
      </c>
      <c r="AG112" s="962"/>
      <c r="AH112" s="962"/>
      <c r="AI112" s="962"/>
      <c r="AJ112" s="963"/>
      <c r="AK112" s="964" t="s">
        <v>174</v>
      </c>
      <c r="AL112" s="962"/>
      <c r="AM112" s="962"/>
      <c r="AN112" s="962"/>
      <c r="AO112" s="963"/>
      <c r="AP112" s="965" t="s">
        <v>439</v>
      </c>
      <c r="AQ112" s="966"/>
      <c r="AR112" s="966"/>
      <c r="AS112" s="966"/>
      <c r="AT112" s="967"/>
      <c r="AU112" s="911"/>
      <c r="AV112" s="912"/>
      <c r="AW112" s="912"/>
      <c r="AX112" s="912"/>
      <c r="AY112" s="912"/>
      <c r="AZ112" s="925" t="s">
        <v>444</v>
      </c>
      <c r="BA112" s="926"/>
      <c r="BB112" s="926"/>
      <c r="BC112" s="926"/>
      <c r="BD112" s="926"/>
      <c r="BE112" s="926"/>
      <c r="BF112" s="926"/>
      <c r="BG112" s="926"/>
      <c r="BH112" s="926"/>
      <c r="BI112" s="926"/>
      <c r="BJ112" s="926"/>
      <c r="BK112" s="926"/>
      <c r="BL112" s="926"/>
      <c r="BM112" s="926"/>
      <c r="BN112" s="926"/>
      <c r="BO112" s="926"/>
      <c r="BP112" s="927"/>
      <c r="BQ112" s="928">
        <v>6088617</v>
      </c>
      <c r="BR112" s="929"/>
      <c r="BS112" s="929"/>
      <c r="BT112" s="929"/>
      <c r="BU112" s="929"/>
      <c r="BV112" s="929">
        <v>5844265</v>
      </c>
      <c r="BW112" s="929"/>
      <c r="BX112" s="929"/>
      <c r="BY112" s="929"/>
      <c r="BZ112" s="929"/>
      <c r="CA112" s="929">
        <v>5680745</v>
      </c>
      <c r="CB112" s="929"/>
      <c r="CC112" s="929"/>
      <c r="CD112" s="929"/>
      <c r="CE112" s="929"/>
      <c r="CF112" s="923">
        <v>58.6</v>
      </c>
      <c r="CG112" s="924"/>
      <c r="CH112" s="924"/>
      <c r="CI112" s="924"/>
      <c r="CJ112" s="924"/>
      <c r="CK112" s="951"/>
      <c r="CL112" s="952"/>
      <c r="CM112" s="925" t="s">
        <v>445</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174</v>
      </c>
      <c r="DH112" s="929"/>
      <c r="DI112" s="929"/>
      <c r="DJ112" s="929"/>
      <c r="DK112" s="929"/>
      <c r="DL112" s="929" t="s">
        <v>174</v>
      </c>
      <c r="DM112" s="929"/>
      <c r="DN112" s="929"/>
      <c r="DO112" s="929"/>
      <c r="DP112" s="929"/>
      <c r="DQ112" s="929" t="s">
        <v>439</v>
      </c>
      <c r="DR112" s="929"/>
      <c r="DS112" s="929"/>
      <c r="DT112" s="929"/>
      <c r="DU112" s="929"/>
      <c r="DV112" s="930" t="s">
        <v>174</v>
      </c>
      <c r="DW112" s="930"/>
      <c r="DX112" s="930"/>
      <c r="DY112" s="930"/>
      <c r="DZ112" s="931"/>
    </row>
    <row r="113" spans="1:130" s="168" customFormat="1" ht="26.25" customHeight="1" x14ac:dyDescent="0.15">
      <c r="A113" s="957"/>
      <c r="B113" s="958"/>
      <c r="C113" s="926" t="s">
        <v>446</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536438</v>
      </c>
      <c r="AB113" s="941"/>
      <c r="AC113" s="941"/>
      <c r="AD113" s="941"/>
      <c r="AE113" s="942"/>
      <c r="AF113" s="943">
        <v>523486</v>
      </c>
      <c r="AG113" s="941"/>
      <c r="AH113" s="941"/>
      <c r="AI113" s="941"/>
      <c r="AJ113" s="942"/>
      <c r="AK113" s="943">
        <v>485932</v>
      </c>
      <c r="AL113" s="941"/>
      <c r="AM113" s="941"/>
      <c r="AN113" s="941"/>
      <c r="AO113" s="942"/>
      <c r="AP113" s="944">
        <v>5</v>
      </c>
      <c r="AQ113" s="945"/>
      <c r="AR113" s="945"/>
      <c r="AS113" s="945"/>
      <c r="AT113" s="946"/>
      <c r="AU113" s="911"/>
      <c r="AV113" s="912"/>
      <c r="AW113" s="912"/>
      <c r="AX113" s="912"/>
      <c r="AY113" s="912"/>
      <c r="AZ113" s="925" t="s">
        <v>447</v>
      </c>
      <c r="BA113" s="926"/>
      <c r="BB113" s="926"/>
      <c r="BC113" s="926"/>
      <c r="BD113" s="926"/>
      <c r="BE113" s="926"/>
      <c r="BF113" s="926"/>
      <c r="BG113" s="926"/>
      <c r="BH113" s="926"/>
      <c r="BI113" s="926"/>
      <c r="BJ113" s="926"/>
      <c r="BK113" s="926"/>
      <c r="BL113" s="926"/>
      <c r="BM113" s="926"/>
      <c r="BN113" s="926"/>
      <c r="BO113" s="926"/>
      <c r="BP113" s="927"/>
      <c r="BQ113" s="928">
        <v>41400</v>
      </c>
      <c r="BR113" s="929"/>
      <c r="BS113" s="929"/>
      <c r="BT113" s="929"/>
      <c r="BU113" s="929"/>
      <c r="BV113" s="929">
        <v>38813</v>
      </c>
      <c r="BW113" s="929"/>
      <c r="BX113" s="929"/>
      <c r="BY113" s="929"/>
      <c r="BZ113" s="929"/>
      <c r="CA113" s="929">
        <v>31050</v>
      </c>
      <c r="CB113" s="929"/>
      <c r="CC113" s="929"/>
      <c r="CD113" s="929"/>
      <c r="CE113" s="929"/>
      <c r="CF113" s="923">
        <v>0.3</v>
      </c>
      <c r="CG113" s="924"/>
      <c r="CH113" s="924"/>
      <c r="CI113" s="924"/>
      <c r="CJ113" s="924"/>
      <c r="CK113" s="951"/>
      <c r="CL113" s="952"/>
      <c r="CM113" s="925" t="s">
        <v>448</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174</v>
      </c>
      <c r="DH113" s="962"/>
      <c r="DI113" s="962"/>
      <c r="DJ113" s="962"/>
      <c r="DK113" s="963"/>
      <c r="DL113" s="964" t="s">
        <v>174</v>
      </c>
      <c r="DM113" s="962"/>
      <c r="DN113" s="962"/>
      <c r="DO113" s="962"/>
      <c r="DP113" s="963"/>
      <c r="DQ113" s="964" t="s">
        <v>438</v>
      </c>
      <c r="DR113" s="962"/>
      <c r="DS113" s="962"/>
      <c r="DT113" s="962"/>
      <c r="DU113" s="963"/>
      <c r="DV113" s="965" t="s">
        <v>174</v>
      </c>
      <c r="DW113" s="966"/>
      <c r="DX113" s="966"/>
      <c r="DY113" s="966"/>
      <c r="DZ113" s="967"/>
    </row>
    <row r="114" spans="1:130" s="168" customFormat="1" ht="26.25" customHeight="1" x14ac:dyDescent="0.15">
      <c r="A114" s="957"/>
      <c r="B114" s="958"/>
      <c r="C114" s="926" t="s">
        <v>449</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5406</v>
      </c>
      <c r="AB114" s="962"/>
      <c r="AC114" s="962"/>
      <c r="AD114" s="962"/>
      <c r="AE114" s="963"/>
      <c r="AF114" s="964">
        <v>5380</v>
      </c>
      <c r="AG114" s="962"/>
      <c r="AH114" s="962"/>
      <c r="AI114" s="962"/>
      <c r="AJ114" s="963"/>
      <c r="AK114" s="964">
        <v>5353</v>
      </c>
      <c r="AL114" s="962"/>
      <c r="AM114" s="962"/>
      <c r="AN114" s="962"/>
      <c r="AO114" s="963"/>
      <c r="AP114" s="965">
        <v>0.1</v>
      </c>
      <c r="AQ114" s="966"/>
      <c r="AR114" s="966"/>
      <c r="AS114" s="966"/>
      <c r="AT114" s="967"/>
      <c r="AU114" s="911"/>
      <c r="AV114" s="912"/>
      <c r="AW114" s="912"/>
      <c r="AX114" s="912"/>
      <c r="AY114" s="912"/>
      <c r="AZ114" s="925" t="s">
        <v>450</v>
      </c>
      <c r="BA114" s="926"/>
      <c r="BB114" s="926"/>
      <c r="BC114" s="926"/>
      <c r="BD114" s="926"/>
      <c r="BE114" s="926"/>
      <c r="BF114" s="926"/>
      <c r="BG114" s="926"/>
      <c r="BH114" s="926"/>
      <c r="BI114" s="926"/>
      <c r="BJ114" s="926"/>
      <c r="BK114" s="926"/>
      <c r="BL114" s="926"/>
      <c r="BM114" s="926"/>
      <c r="BN114" s="926"/>
      <c r="BO114" s="926"/>
      <c r="BP114" s="927"/>
      <c r="BQ114" s="928">
        <v>3130480</v>
      </c>
      <c r="BR114" s="929"/>
      <c r="BS114" s="929"/>
      <c r="BT114" s="929"/>
      <c r="BU114" s="929"/>
      <c r="BV114" s="929">
        <v>3126931</v>
      </c>
      <c r="BW114" s="929"/>
      <c r="BX114" s="929"/>
      <c r="BY114" s="929"/>
      <c r="BZ114" s="929"/>
      <c r="CA114" s="929">
        <v>3226546</v>
      </c>
      <c r="CB114" s="929"/>
      <c r="CC114" s="929"/>
      <c r="CD114" s="929"/>
      <c r="CE114" s="929"/>
      <c r="CF114" s="923">
        <v>33.299999999999997</v>
      </c>
      <c r="CG114" s="924"/>
      <c r="CH114" s="924"/>
      <c r="CI114" s="924"/>
      <c r="CJ114" s="924"/>
      <c r="CK114" s="951"/>
      <c r="CL114" s="952"/>
      <c r="CM114" s="925" t="s">
        <v>451</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174</v>
      </c>
      <c r="DH114" s="962"/>
      <c r="DI114" s="962"/>
      <c r="DJ114" s="962"/>
      <c r="DK114" s="963"/>
      <c r="DL114" s="964" t="s">
        <v>438</v>
      </c>
      <c r="DM114" s="962"/>
      <c r="DN114" s="962"/>
      <c r="DO114" s="962"/>
      <c r="DP114" s="963"/>
      <c r="DQ114" s="964" t="s">
        <v>438</v>
      </c>
      <c r="DR114" s="962"/>
      <c r="DS114" s="962"/>
      <c r="DT114" s="962"/>
      <c r="DU114" s="963"/>
      <c r="DV114" s="965" t="s">
        <v>435</v>
      </c>
      <c r="DW114" s="966"/>
      <c r="DX114" s="966"/>
      <c r="DY114" s="966"/>
      <c r="DZ114" s="967"/>
    </row>
    <row r="115" spans="1:130" s="168" customFormat="1" ht="26.25" customHeight="1" x14ac:dyDescent="0.15">
      <c r="A115" s="957"/>
      <c r="B115" s="958"/>
      <c r="C115" s="926" t="s">
        <v>452</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32389</v>
      </c>
      <c r="AB115" s="941"/>
      <c r="AC115" s="941"/>
      <c r="AD115" s="941"/>
      <c r="AE115" s="942"/>
      <c r="AF115" s="943">
        <v>36684</v>
      </c>
      <c r="AG115" s="941"/>
      <c r="AH115" s="941"/>
      <c r="AI115" s="941"/>
      <c r="AJ115" s="942"/>
      <c r="AK115" s="943">
        <v>39217</v>
      </c>
      <c r="AL115" s="941"/>
      <c r="AM115" s="941"/>
      <c r="AN115" s="941"/>
      <c r="AO115" s="942"/>
      <c r="AP115" s="944">
        <v>0.4</v>
      </c>
      <c r="AQ115" s="945"/>
      <c r="AR115" s="945"/>
      <c r="AS115" s="945"/>
      <c r="AT115" s="946"/>
      <c r="AU115" s="911"/>
      <c r="AV115" s="912"/>
      <c r="AW115" s="912"/>
      <c r="AX115" s="912"/>
      <c r="AY115" s="912"/>
      <c r="AZ115" s="925" t="s">
        <v>453</v>
      </c>
      <c r="BA115" s="926"/>
      <c r="BB115" s="926"/>
      <c r="BC115" s="926"/>
      <c r="BD115" s="926"/>
      <c r="BE115" s="926"/>
      <c r="BF115" s="926"/>
      <c r="BG115" s="926"/>
      <c r="BH115" s="926"/>
      <c r="BI115" s="926"/>
      <c r="BJ115" s="926"/>
      <c r="BK115" s="926"/>
      <c r="BL115" s="926"/>
      <c r="BM115" s="926"/>
      <c r="BN115" s="926"/>
      <c r="BO115" s="926"/>
      <c r="BP115" s="927"/>
      <c r="BQ115" s="928">
        <v>1718</v>
      </c>
      <c r="BR115" s="929"/>
      <c r="BS115" s="929"/>
      <c r="BT115" s="929"/>
      <c r="BU115" s="929"/>
      <c r="BV115" s="929">
        <v>1664</v>
      </c>
      <c r="BW115" s="929"/>
      <c r="BX115" s="929"/>
      <c r="BY115" s="929"/>
      <c r="BZ115" s="929"/>
      <c r="CA115" s="929">
        <v>1390</v>
      </c>
      <c r="CB115" s="929"/>
      <c r="CC115" s="929"/>
      <c r="CD115" s="929"/>
      <c r="CE115" s="929"/>
      <c r="CF115" s="923">
        <v>0</v>
      </c>
      <c r="CG115" s="924"/>
      <c r="CH115" s="924"/>
      <c r="CI115" s="924"/>
      <c r="CJ115" s="924"/>
      <c r="CK115" s="951"/>
      <c r="CL115" s="952"/>
      <c r="CM115" s="925" t="s">
        <v>454</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174</v>
      </c>
      <c r="DH115" s="962"/>
      <c r="DI115" s="962"/>
      <c r="DJ115" s="962"/>
      <c r="DK115" s="963"/>
      <c r="DL115" s="964" t="s">
        <v>174</v>
      </c>
      <c r="DM115" s="962"/>
      <c r="DN115" s="962"/>
      <c r="DO115" s="962"/>
      <c r="DP115" s="963"/>
      <c r="DQ115" s="964" t="s">
        <v>438</v>
      </c>
      <c r="DR115" s="962"/>
      <c r="DS115" s="962"/>
      <c r="DT115" s="962"/>
      <c r="DU115" s="963"/>
      <c r="DV115" s="965" t="s">
        <v>438</v>
      </c>
      <c r="DW115" s="966"/>
      <c r="DX115" s="966"/>
      <c r="DY115" s="966"/>
      <c r="DZ115" s="967"/>
    </row>
    <row r="116" spans="1:130" s="168" customFormat="1" ht="26.25" customHeight="1" x14ac:dyDescent="0.15">
      <c r="A116" s="959"/>
      <c r="B116" s="960"/>
      <c r="C116" s="968" t="s">
        <v>455</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456</v>
      </c>
      <c r="AB116" s="962"/>
      <c r="AC116" s="962"/>
      <c r="AD116" s="962"/>
      <c r="AE116" s="963"/>
      <c r="AF116" s="964" t="s">
        <v>438</v>
      </c>
      <c r="AG116" s="962"/>
      <c r="AH116" s="962"/>
      <c r="AI116" s="962"/>
      <c r="AJ116" s="963"/>
      <c r="AK116" s="964" t="s">
        <v>174</v>
      </c>
      <c r="AL116" s="962"/>
      <c r="AM116" s="962"/>
      <c r="AN116" s="962"/>
      <c r="AO116" s="963"/>
      <c r="AP116" s="965" t="s">
        <v>438</v>
      </c>
      <c r="AQ116" s="966"/>
      <c r="AR116" s="966"/>
      <c r="AS116" s="966"/>
      <c r="AT116" s="967"/>
      <c r="AU116" s="911"/>
      <c r="AV116" s="912"/>
      <c r="AW116" s="912"/>
      <c r="AX116" s="912"/>
      <c r="AY116" s="912"/>
      <c r="AZ116" s="970" t="s">
        <v>457</v>
      </c>
      <c r="BA116" s="971"/>
      <c r="BB116" s="971"/>
      <c r="BC116" s="971"/>
      <c r="BD116" s="971"/>
      <c r="BE116" s="971"/>
      <c r="BF116" s="971"/>
      <c r="BG116" s="971"/>
      <c r="BH116" s="971"/>
      <c r="BI116" s="971"/>
      <c r="BJ116" s="971"/>
      <c r="BK116" s="971"/>
      <c r="BL116" s="971"/>
      <c r="BM116" s="971"/>
      <c r="BN116" s="971"/>
      <c r="BO116" s="971"/>
      <c r="BP116" s="972"/>
      <c r="BQ116" s="928" t="s">
        <v>174</v>
      </c>
      <c r="BR116" s="929"/>
      <c r="BS116" s="929"/>
      <c r="BT116" s="929"/>
      <c r="BU116" s="929"/>
      <c r="BV116" s="929" t="s">
        <v>435</v>
      </c>
      <c r="BW116" s="929"/>
      <c r="BX116" s="929"/>
      <c r="BY116" s="929"/>
      <c r="BZ116" s="929"/>
      <c r="CA116" s="929" t="s">
        <v>174</v>
      </c>
      <c r="CB116" s="929"/>
      <c r="CC116" s="929"/>
      <c r="CD116" s="929"/>
      <c r="CE116" s="929"/>
      <c r="CF116" s="923" t="s">
        <v>438</v>
      </c>
      <c r="CG116" s="924"/>
      <c r="CH116" s="924"/>
      <c r="CI116" s="924"/>
      <c r="CJ116" s="924"/>
      <c r="CK116" s="951"/>
      <c r="CL116" s="952"/>
      <c r="CM116" s="925" t="s">
        <v>458</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438</v>
      </c>
      <c r="DH116" s="962"/>
      <c r="DI116" s="962"/>
      <c r="DJ116" s="962"/>
      <c r="DK116" s="963"/>
      <c r="DL116" s="964" t="s">
        <v>439</v>
      </c>
      <c r="DM116" s="962"/>
      <c r="DN116" s="962"/>
      <c r="DO116" s="962"/>
      <c r="DP116" s="963"/>
      <c r="DQ116" s="964" t="s">
        <v>439</v>
      </c>
      <c r="DR116" s="962"/>
      <c r="DS116" s="962"/>
      <c r="DT116" s="962"/>
      <c r="DU116" s="963"/>
      <c r="DV116" s="965" t="s">
        <v>439</v>
      </c>
      <c r="DW116" s="966"/>
      <c r="DX116" s="966"/>
      <c r="DY116" s="966"/>
      <c r="DZ116" s="967"/>
    </row>
    <row r="117" spans="1:130" s="168" customFormat="1" ht="26.25" customHeight="1" x14ac:dyDescent="0.15">
      <c r="A117" s="915" t="s">
        <v>183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459</v>
      </c>
      <c r="Z117" s="897"/>
      <c r="AA117" s="981">
        <v>3184431</v>
      </c>
      <c r="AB117" s="982"/>
      <c r="AC117" s="982"/>
      <c r="AD117" s="982"/>
      <c r="AE117" s="983"/>
      <c r="AF117" s="984">
        <v>3350300</v>
      </c>
      <c r="AG117" s="982"/>
      <c r="AH117" s="982"/>
      <c r="AI117" s="982"/>
      <c r="AJ117" s="983"/>
      <c r="AK117" s="984">
        <v>3382428</v>
      </c>
      <c r="AL117" s="982"/>
      <c r="AM117" s="982"/>
      <c r="AN117" s="982"/>
      <c r="AO117" s="983"/>
      <c r="AP117" s="985"/>
      <c r="AQ117" s="986"/>
      <c r="AR117" s="986"/>
      <c r="AS117" s="986"/>
      <c r="AT117" s="987"/>
      <c r="AU117" s="911"/>
      <c r="AV117" s="912"/>
      <c r="AW117" s="912"/>
      <c r="AX117" s="912"/>
      <c r="AY117" s="912"/>
      <c r="AZ117" s="977" t="s">
        <v>460</v>
      </c>
      <c r="BA117" s="978"/>
      <c r="BB117" s="978"/>
      <c r="BC117" s="978"/>
      <c r="BD117" s="978"/>
      <c r="BE117" s="978"/>
      <c r="BF117" s="978"/>
      <c r="BG117" s="978"/>
      <c r="BH117" s="978"/>
      <c r="BI117" s="978"/>
      <c r="BJ117" s="978"/>
      <c r="BK117" s="978"/>
      <c r="BL117" s="978"/>
      <c r="BM117" s="978"/>
      <c r="BN117" s="978"/>
      <c r="BO117" s="978"/>
      <c r="BP117" s="979"/>
      <c r="BQ117" s="928" t="s">
        <v>174</v>
      </c>
      <c r="BR117" s="929"/>
      <c r="BS117" s="929"/>
      <c r="BT117" s="929"/>
      <c r="BU117" s="929"/>
      <c r="BV117" s="929" t="s">
        <v>439</v>
      </c>
      <c r="BW117" s="929"/>
      <c r="BX117" s="929"/>
      <c r="BY117" s="929"/>
      <c r="BZ117" s="929"/>
      <c r="CA117" s="929" t="s">
        <v>439</v>
      </c>
      <c r="CB117" s="929"/>
      <c r="CC117" s="929"/>
      <c r="CD117" s="929"/>
      <c r="CE117" s="929"/>
      <c r="CF117" s="923" t="s">
        <v>438</v>
      </c>
      <c r="CG117" s="924"/>
      <c r="CH117" s="924"/>
      <c r="CI117" s="924"/>
      <c r="CJ117" s="924"/>
      <c r="CK117" s="951"/>
      <c r="CL117" s="952"/>
      <c r="CM117" s="925" t="s">
        <v>461</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174</v>
      </c>
      <c r="DH117" s="962"/>
      <c r="DI117" s="962"/>
      <c r="DJ117" s="962"/>
      <c r="DK117" s="963"/>
      <c r="DL117" s="964" t="s">
        <v>456</v>
      </c>
      <c r="DM117" s="962"/>
      <c r="DN117" s="962"/>
      <c r="DO117" s="962"/>
      <c r="DP117" s="963"/>
      <c r="DQ117" s="964" t="s">
        <v>174</v>
      </c>
      <c r="DR117" s="962"/>
      <c r="DS117" s="962"/>
      <c r="DT117" s="962"/>
      <c r="DU117" s="963"/>
      <c r="DV117" s="965" t="s">
        <v>438</v>
      </c>
      <c r="DW117" s="966"/>
      <c r="DX117" s="966"/>
      <c r="DY117" s="966"/>
      <c r="DZ117" s="967"/>
    </row>
    <row r="118" spans="1:130" s="168" customFormat="1" ht="26.25" customHeight="1" x14ac:dyDescent="0.15">
      <c r="A118" s="915" t="s">
        <v>430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427</v>
      </c>
      <c r="AB118" s="896"/>
      <c r="AC118" s="896"/>
      <c r="AD118" s="896"/>
      <c r="AE118" s="897"/>
      <c r="AF118" s="895" t="s">
        <v>428</v>
      </c>
      <c r="AG118" s="896"/>
      <c r="AH118" s="896"/>
      <c r="AI118" s="896"/>
      <c r="AJ118" s="897"/>
      <c r="AK118" s="895" t="s">
        <v>304</v>
      </c>
      <c r="AL118" s="896"/>
      <c r="AM118" s="896"/>
      <c r="AN118" s="896"/>
      <c r="AO118" s="897"/>
      <c r="AP118" s="973" t="s">
        <v>429</v>
      </c>
      <c r="AQ118" s="974"/>
      <c r="AR118" s="974"/>
      <c r="AS118" s="974"/>
      <c r="AT118" s="975"/>
      <c r="AU118" s="911"/>
      <c r="AV118" s="912"/>
      <c r="AW118" s="912"/>
      <c r="AX118" s="912"/>
      <c r="AY118" s="912"/>
      <c r="AZ118" s="976" t="s">
        <v>462</v>
      </c>
      <c r="BA118" s="968"/>
      <c r="BB118" s="968"/>
      <c r="BC118" s="968"/>
      <c r="BD118" s="968"/>
      <c r="BE118" s="968"/>
      <c r="BF118" s="968"/>
      <c r="BG118" s="968"/>
      <c r="BH118" s="968"/>
      <c r="BI118" s="968"/>
      <c r="BJ118" s="968"/>
      <c r="BK118" s="968"/>
      <c r="BL118" s="968"/>
      <c r="BM118" s="968"/>
      <c r="BN118" s="968"/>
      <c r="BO118" s="968"/>
      <c r="BP118" s="969"/>
      <c r="BQ118" s="1002" t="s">
        <v>438</v>
      </c>
      <c r="BR118" s="1003"/>
      <c r="BS118" s="1003"/>
      <c r="BT118" s="1003"/>
      <c r="BU118" s="1003"/>
      <c r="BV118" s="1003" t="s">
        <v>438</v>
      </c>
      <c r="BW118" s="1003"/>
      <c r="BX118" s="1003"/>
      <c r="BY118" s="1003"/>
      <c r="BZ118" s="1003"/>
      <c r="CA118" s="1003" t="s">
        <v>438</v>
      </c>
      <c r="CB118" s="1003"/>
      <c r="CC118" s="1003"/>
      <c r="CD118" s="1003"/>
      <c r="CE118" s="1003"/>
      <c r="CF118" s="923" t="s">
        <v>174</v>
      </c>
      <c r="CG118" s="924"/>
      <c r="CH118" s="924"/>
      <c r="CI118" s="924"/>
      <c r="CJ118" s="924"/>
      <c r="CK118" s="951"/>
      <c r="CL118" s="952"/>
      <c r="CM118" s="925" t="s">
        <v>463</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438</v>
      </c>
      <c r="DH118" s="962"/>
      <c r="DI118" s="962"/>
      <c r="DJ118" s="962"/>
      <c r="DK118" s="963"/>
      <c r="DL118" s="964" t="s">
        <v>456</v>
      </c>
      <c r="DM118" s="962"/>
      <c r="DN118" s="962"/>
      <c r="DO118" s="962"/>
      <c r="DP118" s="963"/>
      <c r="DQ118" s="964" t="s">
        <v>174</v>
      </c>
      <c r="DR118" s="962"/>
      <c r="DS118" s="962"/>
      <c r="DT118" s="962"/>
      <c r="DU118" s="963"/>
      <c r="DV118" s="965" t="s">
        <v>174</v>
      </c>
      <c r="DW118" s="966"/>
      <c r="DX118" s="966"/>
      <c r="DY118" s="966"/>
      <c r="DZ118" s="967"/>
    </row>
    <row r="119" spans="1:130" s="168" customFormat="1" ht="26.25" customHeight="1" x14ac:dyDescent="0.15">
      <c r="A119" s="1059" t="s">
        <v>433</v>
      </c>
      <c r="B119" s="950"/>
      <c r="C119" s="932" t="s">
        <v>434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438</v>
      </c>
      <c r="AB119" s="903"/>
      <c r="AC119" s="903"/>
      <c r="AD119" s="903"/>
      <c r="AE119" s="904"/>
      <c r="AF119" s="905" t="s">
        <v>174</v>
      </c>
      <c r="AG119" s="903"/>
      <c r="AH119" s="903"/>
      <c r="AI119" s="903"/>
      <c r="AJ119" s="904"/>
      <c r="AK119" s="905" t="s">
        <v>174</v>
      </c>
      <c r="AL119" s="903"/>
      <c r="AM119" s="903"/>
      <c r="AN119" s="903"/>
      <c r="AO119" s="904"/>
      <c r="AP119" s="906" t="s">
        <v>174</v>
      </c>
      <c r="AQ119" s="907"/>
      <c r="AR119" s="907"/>
      <c r="AS119" s="907"/>
      <c r="AT119" s="908"/>
      <c r="AU119" s="913"/>
      <c r="AV119" s="914"/>
      <c r="AW119" s="914"/>
      <c r="AX119" s="914"/>
      <c r="AY119" s="914"/>
      <c r="AZ119" s="189" t="s">
        <v>183</v>
      </c>
      <c r="BA119" s="189"/>
      <c r="BB119" s="189"/>
      <c r="BC119" s="189"/>
      <c r="BD119" s="189"/>
      <c r="BE119" s="189"/>
      <c r="BF119" s="189"/>
      <c r="BG119" s="189"/>
      <c r="BH119" s="189"/>
      <c r="BI119" s="189"/>
      <c r="BJ119" s="189"/>
      <c r="BK119" s="189"/>
      <c r="BL119" s="189"/>
      <c r="BM119" s="189"/>
      <c r="BN119" s="189"/>
      <c r="BO119" s="980" t="s">
        <v>464</v>
      </c>
      <c r="BP119" s="1008"/>
      <c r="BQ119" s="1002">
        <v>37325359</v>
      </c>
      <c r="BR119" s="1003"/>
      <c r="BS119" s="1003"/>
      <c r="BT119" s="1003"/>
      <c r="BU119" s="1003"/>
      <c r="BV119" s="1003">
        <v>36790854</v>
      </c>
      <c r="BW119" s="1003"/>
      <c r="BX119" s="1003"/>
      <c r="BY119" s="1003"/>
      <c r="BZ119" s="1003"/>
      <c r="CA119" s="1003">
        <v>35870806</v>
      </c>
      <c r="CB119" s="1003"/>
      <c r="CC119" s="1003"/>
      <c r="CD119" s="1003"/>
      <c r="CE119" s="1003"/>
      <c r="CF119" s="1004"/>
      <c r="CG119" s="1005"/>
      <c r="CH119" s="1005"/>
      <c r="CI119" s="1005"/>
      <c r="CJ119" s="1006"/>
      <c r="CK119" s="953"/>
      <c r="CL119" s="954"/>
      <c r="CM119" s="976" t="s">
        <v>465</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v>170276</v>
      </c>
      <c r="DH119" s="989"/>
      <c r="DI119" s="989"/>
      <c r="DJ119" s="989"/>
      <c r="DK119" s="990"/>
      <c r="DL119" s="988">
        <v>183931</v>
      </c>
      <c r="DM119" s="989"/>
      <c r="DN119" s="989"/>
      <c r="DO119" s="989"/>
      <c r="DP119" s="990"/>
      <c r="DQ119" s="988">
        <v>185431</v>
      </c>
      <c r="DR119" s="989"/>
      <c r="DS119" s="989"/>
      <c r="DT119" s="989"/>
      <c r="DU119" s="990"/>
      <c r="DV119" s="991">
        <v>1.9</v>
      </c>
      <c r="DW119" s="992"/>
      <c r="DX119" s="992"/>
      <c r="DY119" s="992"/>
      <c r="DZ119" s="993"/>
    </row>
    <row r="120" spans="1:130" s="168" customFormat="1" ht="26.25" customHeight="1" x14ac:dyDescent="0.15">
      <c r="A120" s="1060"/>
      <c r="B120" s="952"/>
      <c r="C120" s="925" t="s">
        <v>441</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438</v>
      </c>
      <c r="AB120" s="962"/>
      <c r="AC120" s="962"/>
      <c r="AD120" s="962"/>
      <c r="AE120" s="963"/>
      <c r="AF120" s="964" t="s">
        <v>174</v>
      </c>
      <c r="AG120" s="962"/>
      <c r="AH120" s="962"/>
      <c r="AI120" s="962"/>
      <c r="AJ120" s="963"/>
      <c r="AK120" s="964" t="s">
        <v>174</v>
      </c>
      <c r="AL120" s="962"/>
      <c r="AM120" s="962"/>
      <c r="AN120" s="962"/>
      <c r="AO120" s="963"/>
      <c r="AP120" s="965" t="s">
        <v>438</v>
      </c>
      <c r="AQ120" s="966"/>
      <c r="AR120" s="966"/>
      <c r="AS120" s="966"/>
      <c r="AT120" s="967"/>
      <c r="AU120" s="994" t="s">
        <v>466</v>
      </c>
      <c r="AV120" s="995"/>
      <c r="AW120" s="995"/>
      <c r="AX120" s="995"/>
      <c r="AY120" s="996"/>
      <c r="AZ120" s="932" t="s">
        <v>467</v>
      </c>
      <c r="BA120" s="900"/>
      <c r="BB120" s="900"/>
      <c r="BC120" s="900"/>
      <c r="BD120" s="900"/>
      <c r="BE120" s="900"/>
      <c r="BF120" s="900"/>
      <c r="BG120" s="900"/>
      <c r="BH120" s="900"/>
      <c r="BI120" s="900"/>
      <c r="BJ120" s="900"/>
      <c r="BK120" s="900"/>
      <c r="BL120" s="900"/>
      <c r="BM120" s="900"/>
      <c r="BN120" s="900"/>
      <c r="BO120" s="900"/>
      <c r="BP120" s="901"/>
      <c r="BQ120" s="933">
        <v>9933542</v>
      </c>
      <c r="BR120" s="934"/>
      <c r="BS120" s="934"/>
      <c r="BT120" s="934"/>
      <c r="BU120" s="934"/>
      <c r="BV120" s="934">
        <v>10739876</v>
      </c>
      <c r="BW120" s="934"/>
      <c r="BX120" s="934"/>
      <c r="BY120" s="934"/>
      <c r="BZ120" s="934"/>
      <c r="CA120" s="934">
        <v>11074383</v>
      </c>
      <c r="CB120" s="934"/>
      <c r="CC120" s="934"/>
      <c r="CD120" s="934"/>
      <c r="CE120" s="934"/>
      <c r="CF120" s="947">
        <v>114.3</v>
      </c>
      <c r="CG120" s="948"/>
      <c r="CH120" s="948"/>
      <c r="CI120" s="948"/>
      <c r="CJ120" s="948"/>
      <c r="CK120" s="1009" t="s">
        <v>468</v>
      </c>
      <c r="CL120" s="1010"/>
      <c r="CM120" s="1010"/>
      <c r="CN120" s="1010"/>
      <c r="CO120" s="1011"/>
      <c r="CP120" s="1017" t="s">
        <v>403</v>
      </c>
      <c r="CQ120" s="1018"/>
      <c r="CR120" s="1018"/>
      <c r="CS120" s="1018"/>
      <c r="CT120" s="1018"/>
      <c r="CU120" s="1018"/>
      <c r="CV120" s="1018"/>
      <c r="CW120" s="1018"/>
      <c r="CX120" s="1018"/>
      <c r="CY120" s="1018"/>
      <c r="CZ120" s="1018"/>
      <c r="DA120" s="1018"/>
      <c r="DB120" s="1018"/>
      <c r="DC120" s="1018"/>
      <c r="DD120" s="1018"/>
      <c r="DE120" s="1018"/>
      <c r="DF120" s="1019"/>
      <c r="DG120" s="933">
        <v>5758858</v>
      </c>
      <c r="DH120" s="934"/>
      <c r="DI120" s="934"/>
      <c r="DJ120" s="934"/>
      <c r="DK120" s="934"/>
      <c r="DL120" s="934">
        <v>5402942</v>
      </c>
      <c r="DM120" s="934"/>
      <c r="DN120" s="934"/>
      <c r="DO120" s="934"/>
      <c r="DP120" s="934"/>
      <c r="DQ120" s="934">
        <v>5168935</v>
      </c>
      <c r="DR120" s="934"/>
      <c r="DS120" s="934"/>
      <c r="DT120" s="934"/>
      <c r="DU120" s="934"/>
      <c r="DV120" s="935">
        <v>53.3</v>
      </c>
      <c r="DW120" s="935"/>
      <c r="DX120" s="935"/>
      <c r="DY120" s="935"/>
      <c r="DZ120" s="936"/>
    </row>
    <row r="121" spans="1:130" s="168" customFormat="1" ht="26.25" customHeight="1" x14ac:dyDescent="0.15">
      <c r="A121" s="1060"/>
      <c r="B121" s="952"/>
      <c r="C121" s="977" t="s">
        <v>469</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439</v>
      </c>
      <c r="AB121" s="962"/>
      <c r="AC121" s="962"/>
      <c r="AD121" s="962"/>
      <c r="AE121" s="963"/>
      <c r="AF121" s="964" t="s">
        <v>439</v>
      </c>
      <c r="AG121" s="962"/>
      <c r="AH121" s="962"/>
      <c r="AI121" s="962"/>
      <c r="AJ121" s="963"/>
      <c r="AK121" s="964" t="s">
        <v>174</v>
      </c>
      <c r="AL121" s="962"/>
      <c r="AM121" s="962"/>
      <c r="AN121" s="962"/>
      <c r="AO121" s="963"/>
      <c r="AP121" s="965" t="s">
        <v>174</v>
      </c>
      <c r="AQ121" s="966"/>
      <c r="AR121" s="966"/>
      <c r="AS121" s="966"/>
      <c r="AT121" s="967"/>
      <c r="AU121" s="997"/>
      <c r="AV121" s="998"/>
      <c r="AW121" s="998"/>
      <c r="AX121" s="998"/>
      <c r="AY121" s="999"/>
      <c r="AZ121" s="925" t="s">
        <v>470</v>
      </c>
      <c r="BA121" s="926"/>
      <c r="BB121" s="926"/>
      <c r="BC121" s="926"/>
      <c r="BD121" s="926"/>
      <c r="BE121" s="926"/>
      <c r="BF121" s="926"/>
      <c r="BG121" s="926"/>
      <c r="BH121" s="926"/>
      <c r="BI121" s="926"/>
      <c r="BJ121" s="926"/>
      <c r="BK121" s="926"/>
      <c r="BL121" s="926"/>
      <c r="BM121" s="926"/>
      <c r="BN121" s="926"/>
      <c r="BO121" s="926"/>
      <c r="BP121" s="927"/>
      <c r="BQ121" s="928">
        <v>3146429</v>
      </c>
      <c r="BR121" s="929"/>
      <c r="BS121" s="929"/>
      <c r="BT121" s="929"/>
      <c r="BU121" s="929"/>
      <c r="BV121" s="929">
        <v>2523510</v>
      </c>
      <c r="BW121" s="929"/>
      <c r="BX121" s="929"/>
      <c r="BY121" s="929"/>
      <c r="BZ121" s="929"/>
      <c r="CA121" s="929">
        <v>2208815</v>
      </c>
      <c r="CB121" s="929"/>
      <c r="CC121" s="929"/>
      <c r="CD121" s="929"/>
      <c r="CE121" s="929"/>
      <c r="CF121" s="923">
        <v>22.8</v>
      </c>
      <c r="CG121" s="924"/>
      <c r="CH121" s="924"/>
      <c r="CI121" s="924"/>
      <c r="CJ121" s="924"/>
      <c r="CK121" s="1012"/>
      <c r="CL121" s="1013"/>
      <c r="CM121" s="1013"/>
      <c r="CN121" s="1013"/>
      <c r="CO121" s="1014"/>
      <c r="CP121" s="1022" t="s">
        <v>471</v>
      </c>
      <c r="CQ121" s="1023"/>
      <c r="CR121" s="1023"/>
      <c r="CS121" s="1023"/>
      <c r="CT121" s="1023"/>
      <c r="CU121" s="1023"/>
      <c r="CV121" s="1023"/>
      <c r="CW121" s="1023"/>
      <c r="CX121" s="1023"/>
      <c r="CY121" s="1023"/>
      <c r="CZ121" s="1023"/>
      <c r="DA121" s="1023"/>
      <c r="DB121" s="1023"/>
      <c r="DC121" s="1023"/>
      <c r="DD121" s="1023"/>
      <c r="DE121" s="1023"/>
      <c r="DF121" s="1024"/>
      <c r="DG121" s="928">
        <v>291979</v>
      </c>
      <c r="DH121" s="929"/>
      <c r="DI121" s="929"/>
      <c r="DJ121" s="929"/>
      <c r="DK121" s="929"/>
      <c r="DL121" s="929">
        <v>405475</v>
      </c>
      <c r="DM121" s="929"/>
      <c r="DN121" s="929"/>
      <c r="DO121" s="929"/>
      <c r="DP121" s="929"/>
      <c r="DQ121" s="929">
        <v>477934</v>
      </c>
      <c r="DR121" s="929"/>
      <c r="DS121" s="929"/>
      <c r="DT121" s="929"/>
      <c r="DU121" s="929"/>
      <c r="DV121" s="930">
        <v>4.9000000000000004</v>
      </c>
      <c r="DW121" s="930"/>
      <c r="DX121" s="930"/>
      <c r="DY121" s="930"/>
      <c r="DZ121" s="931"/>
    </row>
    <row r="122" spans="1:130" s="168" customFormat="1" ht="26.25" customHeight="1" x14ac:dyDescent="0.15">
      <c r="A122" s="1060"/>
      <c r="B122" s="952"/>
      <c r="C122" s="925" t="s">
        <v>451</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174</v>
      </c>
      <c r="AB122" s="962"/>
      <c r="AC122" s="962"/>
      <c r="AD122" s="962"/>
      <c r="AE122" s="963"/>
      <c r="AF122" s="964" t="s">
        <v>439</v>
      </c>
      <c r="AG122" s="962"/>
      <c r="AH122" s="962"/>
      <c r="AI122" s="962"/>
      <c r="AJ122" s="963"/>
      <c r="AK122" s="964" t="s">
        <v>438</v>
      </c>
      <c r="AL122" s="962"/>
      <c r="AM122" s="962"/>
      <c r="AN122" s="962"/>
      <c r="AO122" s="963"/>
      <c r="AP122" s="965" t="s">
        <v>438</v>
      </c>
      <c r="AQ122" s="966"/>
      <c r="AR122" s="966"/>
      <c r="AS122" s="966"/>
      <c r="AT122" s="967"/>
      <c r="AU122" s="997"/>
      <c r="AV122" s="998"/>
      <c r="AW122" s="998"/>
      <c r="AX122" s="998"/>
      <c r="AY122" s="999"/>
      <c r="AZ122" s="976" t="s">
        <v>472</v>
      </c>
      <c r="BA122" s="968"/>
      <c r="BB122" s="968"/>
      <c r="BC122" s="968"/>
      <c r="BD122" s="968"/>
      <c r="BE122" s="968"/>
      <c r="BF122" s="968"/>
      <c r="BG122" s="968"/>
      <c r="BH122" s="968"/>
      <c r="BI122" s="968"/>
      <c r="BJ122" s="968"/>
      <c r="BK122" s="968"/>
      <c r="BL122" s="968"/>
      <c r="BM122" s="968"/>
      <c r="BN122" s="968"/>
      <c r="BO122" s="968"/>
      <c r="BP122" s="969"/>
      <c r="BQ122" s="1002">
        <v>25507153</v>
      </c>
      <c r="BR122" s="1003"/>
      <c r="BS122" s="1003"/>
      <c r="BT122" s="1003"/>
      <c r="BU122" s="1003"/>
      <c r="BV122" s="1003">
        <v>24871674</v>
      </c>
      <c r="BW122" s="1003"/>
      <c r="BX122" s="1003"/>
      <c r="BY122" s="1003"/>
      <c r="BZ122" s="1003"/>
      <c r="CA122" s="1003">
        <v>24186431</v>
      </c>
      <c r="CB122" s="1003"/>
      <c r="CC122" s="1003"/>
      <c r="CD122" s="1003"/>
      <c r="CE122" s="1003"/>
      <c r="CF122" s="1020">
        <v>249.6</v>
      </c>
      <c r="CG122" s="1021"/>
      <c r="CH122" s="1021"/>
      <c r="CI122" s="1021"/>
      <c r="CJ122" s="1021"/>
      <c r="CK122" s="1012"/>
      <c r="CL122" s="1013"/>
      <c r="CM122" s="1013"/>
      <c r="CN122" s="1013"/>
      <c r="CO122" s="1014"/>
      <c r="CP122" s="1022" t="s">
        <v>473</v>
      </c>
      <c r="CQ122" s="1023"/>
      <c r="CR122" s="1023"/>
      <c r="CS122" s="1023"/>
      <c r="CT122" s="1023"/>
      <c r="CU122" s="1023"/>
      <c r="CV122" s="1023"/>
      <c r="CW122" s="1023"/>
      <c r="CX122" s="1023"/>
      <c r="CY122" s="1023"/>
      <c r="CZ122" s="1023"/>
      <c r="DA122" s="1023"/>
      <c r="DB122" s="1023"/>
      <c r="DC122" s="1023"/>
      <c r="DD122" s="1023"/>
      <c r="DE122" s="1023"/>
      <c r="DF122" s="1024"/>
      <c r="DG122" s="928">
        <v>37780</v>
      </c>
      <c r="DH122" s="929"/>
      <c r="DI122" s="929"/>
      <c r="DJ122" s="929"/>
      <c r="DK122" s="929"/>
      <c r="DL122" s="929">
        <v>35848</v>
      </c>
      <c r="DM122" s="929"/>
      <c r="DN122" s="929"/>
      <c r="DO122" s="929"/>
      <c r="DP122" s="929"/>
      <c r="DQ122" s="929">
        <v>33876</v>
      </c>
      <c r="DR122" s="929"/>
      <c r="DS122" s="929"/>
      <c r="DT122" s="929"/>
      <c r="DU122" s="929"/>
      <c r="DV122" s="930">
        <v>0.3</v>
      </c>
      <c r="DW122" s="930"/>
      <c r="DX122" s="930"/>
      <c r="DY122" s="930"/>
      <c r="DZ122" s="931"/>
    </row>
    <row r="123" spans="1:130" s="168" customFormat="1" ht="26.25" customHeight="1" x14ac:dyDescent="0.15">
      <c r="A123" s="1060"/>
      <c r="B123" s="952"/>
      <c r="C123" s="925" t="s">
        <v>458</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174</v>
      </c>
      <c r="AB123" s="962"/>
      <c r="AC123" s="962"/>
      <c r="AD123" s="962"/>
      <c r="AE123" s="963"/>
      <c r="AF123" s="964" t="s">
        <v>174</v>
      </c>
      <c r="AG123" s="962"/>
      <c r="AH123" s="962"/>
      <c r="AI123" s="962"/>
      <c r="AJ123" s="963"/>
      <c r="AK123" s="964" t="s">
        <v>174</v>
      </c>
      <c r="AL123" s="962"/>
      <c r="AM123" s="962"/>
      <c r="AN123" s="962"/>
      <c r="AO123" s="963"/>
      <c r="AP123" s="965" t="s">
        <v>438</v>
      </c>
      <c r="AQ123" s="966"/>
      <c r="AR123" s="966"/>
      <c r="AS123" s="966"/>
      <c r="AT123" s="967"/>
      <c r="AU123" s="1000"/>
      <c r="AV123" s="1001"/>
      <c r="AW123" s="1001"/>
      <c r="AX123" s="1001"/>
      <c r="AY123" s="1001"/>
      <c r="AZ123" s="189" t="s">
        <v>183</v>
      </c>
      <c r="BA123" s="189"/>
      <c r="BB123" s="189"/>
      <c r="BC123" s="189"/>
      <c r="BD123" s="189"/>
      <c r="BE123" s="189"/>
      <c r="BF123" s="189"/>
      <c r="BG123" s="189"/>
      <c r="BH123" s="189"/>
      <c r="BI123" s="189"/>
      <c r="BJ123" s="189"/>
      <c r="BK123" s="189"/>
      <c r="BL123" s="189"/>
      <c r="BM123" s="189"/>
      <c r="BN123" s="189"/>
      <c r="BO123" s="980" t="s">
        <v>474</v>
      </c>
      <c r="BP123" s="1008"/>
      <c r="BQ123" s="1066">
        <v>38587124</v>
      </c>
      <c r="BR123" s="1067"/>
      <c r="BS123" s="1067"/>
      <c r="BT123" s="1067"/>
      <c r="BU123" s="1067"/>
      <c r="BV123" s="1067">
        <v>38135060</v>
      </c>
      <c r="BW123" s="1067"/>
      <c r="BX123" s="1067"/>
      <c r="BY123" s="1067"/>
      <c r="BZ123" s="1067"/>
      <c r="CA123" s="1067">
        <v>37469629</v>
      </c>
      <c r="CB123" s="1067"/>
      <c r="CC123" s="1067"/>
      <c r="CD123" s="1067"/>
      <c r="CE123" s="1067"/>
      <c r="CF123" s="1004"/>
      <c r="CG123" s="1005"/>
      <c r="CH123" s="1005"/>
      <c r="CI123" s="1005"/>
      <c r="CJ123" s="1006"/>
      <c r="CK123" s="1012"/>
      <c r="CL123" s="1013"/>
      <c r="CM123" s="1013"/>
      <c r="CN123" s="1013"/>
      <c r="CO123" s="1014"/>
      <c r="CP123" s="1022" t="s">
        <v>475</v>
      </c>
      <c r="CQ123" s="1023"/>
      <c r="CR123" s="1023"/>
      <c r="CS123" s="1023"/>
      <c r="CT123" s="1023"/>
      <c r="CU123" s="1023"/>
      <c r="CV123" s="1023"/>
      <c r="CW123" s="1023"/>
      <c r="CX123" s="1023"/>
      <c r="CY123" s="1023"/>
      <c r="CZ123" s="1023"/>
      <c r="DA123" s="1023"/>
      <c r="DB123" s="1023"/>
      <c r="DC123" s="1023"/>
      <c r="DD123" s="1023"/>
      <c r="DE123" s="1023"/>
      <c r="DF123" s="1024"/>
      <c r="DG123" s="961" t="s">
        <v>438</v>
      </c>
      <c r="DH123" s="962"/>
      <c r="DI123" s="962"/>
      <c r="DJ123" s="962"/>
      <c r="DK123" s="963"/>
      <c r="DL123" s="964" t="s">
        <v>174</v>
      </c>
      <c r="DM123" s="962"/>
      <c r="DN123" s="962"/>
      <c r="DO123" s="962"/>
      <c r="DP123" s="963"/>
      <c r="DQ123" s="964" t="s">
        <v>174</v>
      </c>
      <c r="DR123" s="962"/>
      <c r="DS123" s="962"/>
      <c r="DT123" s="962"/>
      <c r="DU123" s="963"/>
      <c r="DV123" s="965" t="s">
        <v>438</v>
      </c>
      <c r="DW123" s="966"/>
      <c r="DX123" s="966"/>
      <c r="DY123" s="966"/>
      <c r="DZ123" s="967"/>
    </row>
    <row r="124" spans="1:130" s="168" customFormat="1" ht="26.25" customHeight="1" thickBot="1" x14ac:dyDescent="0.2">
      <c r="A124" s="1060"/>
      <c r="B124" s="952"/>
      <c r="C124" s="925" t="s">
        <v>461</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438</v>
      </c>
      <c r="AB124" s="962"/>
      <c r="AC124" s="962"/>
      <c r="AD124" s="962"/>
      <c r="AE124" s="963"/>
      <c r="AF124" s="964" t="s">
        <v>438</v>
      </c>
      <c r="AG124" s="962"/>
      <c r="AH124" s="962"/>
      <c r="AI124" s="962"/>
      <c r="AJ124" s="963"/>
      <c r="AK124" s="964" t="s">
        <v>438</v>
      </c>
      <c r="AL124" s="962"/>
      <c r="AM124" s="962"/>
      <c r="AN124" s="962"/>
      <c r="AO124" s="963"/>
      <c r="AP124" s="965" t="s">
        <v>438</v>
      </c>
      <c r="AQ124" s="966"/>
      <c r="AR124" s="966"/>
      <c r="AS124" s="966"/>
      <c r="AT124" s="967"/>
      <c r="AU124" s="1062" t="s">
        <v>476</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174</v>
      </c>
      <c r="BR124" s="1030"/>
      <c r="BS124" s="1030"/>
      <c r="BT124" s="1030"/>
      <c r="BU124" s="1030"/>
      <c r="BV124" s="1030" t="s">
        <v>438</v>
      </c>
      <c r="BW124" s="1030"/>
      <c r="BX124" s="1030"/>
      <c r="BY124" s="1030"/>
      <c r="BZ124" s="1030"/>
      <c r="CA124" s="1030" t="s">
        <v>438</v>
      </c>
      <c r="CB124" s="1030"/>
      <c r="CC124" s="1030"/>
      <c r="CD124" s="1030"/>
      <c r="CE124" s="1030"/>
      <c r="CF124" s="1031"/>
      <c r="CG124" s="1032"/>
      <c r="CH124" s="1032"/>
      <c r="CI124" s="1032"/>
      <c r="CJ124" s="1033"/>
      <c r="CK124" s="1015"/>
      <c r="CL124" s="1015"/>
      <c r="CM124" s="1015"/>
      <c r="CN124" s="1015"/>
      <c r="CO124" s="1016"/>
      <c r="CP124" s="1022" t="s">
        <v>477</v>
      </c>
      <c r="CQ124" s="1023"/>
      <c r="CR124" s="1023"/>
      <c r="CS124" s="1023"/>
      <c r="CT124" s="1023"/>
      <c r="CU124" s="1023"/>
      <c r="CV124" s="1023"/>
      <c r="CW124" s="1023"/>
      <c r="CX124" s="1023"/>
      <c r="CY124" s="1023"/>
      <c r="CZ124" s="1023"/>
      <c r="DA124" s="1023"/>
      <c r="DB124" s="1023"/>
      <c r="DC124" s="1023"/>
      <c r="DD124" s="1023"/>
      <c r="DE124" s="1023"/>
      <c r="DF124" s="1024"/>
      <c r="DG124" s="1007" t="s">
        <v>174</v>
      </c>
      <c r="DH124" s="989"/>
      <c r="DI124" s="989"/>
      <c r="DJ124" s="989"/>
      <c r="DK124" s="990"/>
      <c r="DL124" s="988" t="s">
        <v>174</v>
      </c>
      <c r="DM124" s="989"/>
      <c r="DN124" s="989"/>
      <c r="DO124" s="989"/>
      <c r="DP124" s="990"/>
      <c r="DQ124" s="988" t="s">
        <v>438</v>
      </c>
      <c r="DR124" s="989"/>
      <c r="DS124" s="989"/>
      <c r="DT124" s="989"/>
      <c r="DU124" s="990"/>
      <c r="DV124" s="991" t="s">
        <v>174</v>
      </c>
      <c r="DW124" s="992"/>
      <c r="DX124" s="992"/>
      <c r="DY124" s="992"/>
      <c r="DZ124" s="993"/>
    </row>
    <row r="125" spans="1:130" s="168" customFormat="1" ht="26.25" customHeight="1" x14ac:dyDescent="0.15">
      <c r="A125" s="1060"/>
      <c r="B125" s="952"/>
      <c r="C125" s="925" t="s">
        <v>463</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174</v>
      </c>
      <c r="AB125" s="962"/>
      <c r="AC125" s="962"/>
      <c r="AD125" s="962"/>
      <c r="AE125" s="963"/>
      <c r="AF125" s="964" t="s">
        <v>439</v>
      </c>
      <c r="AG125" s="962"/>
      <c r="AH125" s="962"/>
      <c r="AI125" s="962"/>
      <c r="AJ125" s="963"/>
      <c r="AK125" s="964" t="s">
        <v>438</v>
      </c>
      <c r="AL125" s="962"/>
      <c r="AM125" s="962"/>
      <c r="AN125" s="962"/>
      <c r="AO125" s="963"/>
      <c r="AP125" s="965" t="s">
        <v>174</v>
      </c>
      <c r="AQ125" s="966"/>
      <c r="AR125" s="966"/>
      <c r="AS125" s="966"/>
      <c r="AT125" s="967"/>
      <c r="AU125" s="190"/>
      <c r="AV125" s="191"/>
      <c r="AW125" s="191"/>
      <c r="AX125" s="191"/>
      <c r="AY125" s="191"/>
      <c r="AZ125" s="191"/>
      <c r="BA125" s="191"/>
      <c r="BB125" s="191"/>
      <c r="BC125" s="191"/>
      <c r="BD125" s="191"/>
      <c r="BE125" s="191"/>
      <c r="BF125" s="191"/>
      <c r="BG125" s="191"/>
      <c r="BH125" s="191"/>
      <c r="BI125" s="191"/>
      <c r="BJ125" s="191"/>
      <c r="BK125" s="191"/>
      <c r="BL125" s="191"/>
      <c r="BM125" s="191"/>
      <c r="BN125" s="191"/>
      <c r="BO125" s="191"/>
      <c r="BP125" s="191"/>
      <c r="BQ125" s="170"/>
      <c r="BR125" s="170"/>
      <c r="BS125" s="170"/>
      <c r="BT125" s="170"/>
      <c r="BU125" s="170"/>
      <c r="BV125" s="170"/>
      <c r="BW125" s="170"/>
      <c r="BX125" s="170"/>
      <c r="BY125" s="170"/>
      <c r="BZ125" s="170"/>
      <c r="CA125" s="170"/>
      <c r="CB125" s="170"/>
      <c r="CC125" s="170"/>
      <c r="CD125" s="170"/>
      <c r="CE125" s="170"/>
      <c r="CF125" s="170"/>
      <c r="CG125" s="170"/>
      <c r="CH125" s="170"/>
      <c r="CI125" s="170"/>
      <c r="CJ125" s="192"/>
      <c r="CK125" s="1025" t="s">
        <v>478</v>
      </c>
      <c r="CL125" s="1010"/>
      <c r="CM125" s="1010"/>
      <c r="CN125" s="1010"/>
      <c r="CO125" s="1011"/>
      <c r="CP125" s="932" t="s">
        <v>479</v>
      </c>
      <c r="CQ125" s="900"/>
      <c r="CR125" s="900"/>
      <c r="CS125" s="900"/>
      <c r="CT125" s="900"/>
      <c r="CU125" s="900"/>
      <c r="CV125" s="900"/>
      <c r="CW125" s="900"/>
      <c r="CX125" s="900"/>
      <c r="CY125" s="900"/>
      <c r="CZ125" s="900"/>
      <c r="DA125" s="900"/>
      <c r="DB125" s="900"/>
      <c r="DC125" s="900"/>
      <c r="DD125" s="900"/>
      <c r="DE125" s="900"/>
      <c r="DF125" s="901"/>
      <c r="DG125" s="933" t="s">
        <v>438</v>
      </c>
      <c r="DH125" s="934"/>
      <c r="DI125" s="934"/>
      <c r="DJ125" s="934"/>
      <c r="DK125" s="934"/>
      <c r="DL125" s="934" t="s">
        <v>174</v>
      </c>
      <c r="DM125" s="934"/>
      <c r="DN125" s="934"/>
      <c r="DO125" s="934"/>
      <c r="DP125" s="934"/>
      <c r="DQ125" s="934" t="s">
        <v>438</v>
      </c>
      <c r="DR125" s="934"/>
      <c r="DS125" s="934"/>
      <c r="DT125" s="934"/>
      <c r="DU125" s="934"/>
      <c r="DV125" s="935" t="s">
        <v>438</v>
      </c>
      <c r="DW125" s="935"/>
      <c r="DX125" s="935"/>
      <c r="DY125" s="935"/>
      <c r="DZ125" s="936"/>
    </row>
    <row r="126" spans="1:130" s="168" customFormat="1" ht="26.25" customHeight="1" thickBot="1" x14ac:dyDescent="0.2">
      <c r="A126" s="1060"/>
      <c r="B126" s="952"/>
      <c r="C126" s="925" t="s">
        <v>465</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v>32389</v>
      </c>
      <c r="AB126" s="962"/>
      <c r="AC126" s="962"/>
      <c r="AD126" s="962"/>
      <c r="AE126" s="963"/>
      <c r="AF126" s="964">
        <v>36684</v>
      </c>
      <c r="AG126" s="962"/>
      <c r="AH126" s="962"/>
      <c r="AI126" s="962"/>
      <c r="AJ126" s="963"/>
      <c r="AK126" s="964">
        <v>39217</v>
      </c>
      <c r="AL126" s="962"/>
      <c r="AM126" s="962"/>
      <c r="AN126" s="962"/>
      <c r="AO126" s="963"/>
      <c r="AP126" s="965">
        <v>0.4</v>
      </c>
      <c r="AQ126" s="966"/>
      <c r="AR126" s="966"/>
      <c r="AS126" s="966"/>
      <c r="AT126" s="967"/>
      <c r="AU126" s="170"/>
      <c r="AV126" s="170"/>
      <c r="AW126" s="170"/>
      <c r="AX126" s="170"/>
      <c r="AY126" s="170"/>
      <c r="AZ126" s="170"/>
      <c r="BA126" s="170"/>
      <c r="BB126" s="170"/>
      <c r="BC126" s="170"/>
      <c r="BD126" s="170"/>
      <c r="BE126" s="170"/>
      <c r="BF126" s="170"/>
      <c r="BG126" s="170"/>
      <c r="BH126" s="170"/>
      <c r="BI126" s="170"/>
      <c r="BJ126" s="170"/>
      <c r="BK126" s="170"/>
      <c r="BL126" s="170"/>
      <c r="BM126" s="170"/>
      <c r="BN126" s="170"/>
      <c r="BO126" s="170"/>
      <c r="BP126" s="170"/>
      <c r="BQ126" s="170"/>
      <c r="BR126" s="170"/>
      <c r="BS126" s="170"/>
      <c r="BT126" s="170"/>
      <c r="BU126" s="170"/>
      <c r="BV126" s="170"/>
      <c r="BW126" s="170"/>
      <c r="BX126" s="170"/>
      <c r="BY126" s="170"/>
      <c r="BZ126" s="170"/>
      <c r="CA126" s="170"/>
      <c r="CB126" s="170"/>
      <c r="CC126" s="170"/>
      <c r="CD126" s="193"/>
      <c r="CE126" s="193"/>
      <c r="CF126" s="193"/>
      <c r="CG126" s="170"/>
      <c r="CH126" s="170"/>
      <c r="CI126" s="170"/>
      <c r="CJ126" s="192"/>
      <c r="CK126" s="1026"/>
      <c r="CL126" s="1013"/>
      <c r="CM126" s="1013"/>
      <c r="CN126" s="1013"/>
      <c r="CO126" s="1014"/>
      <c r="CP126" s="925" t="s">
        <v>480</v>
      </c>
      <c r="CQ126" s="926"/>
      <c r="CR126" s="926"/>
      <c r="CS126" s="926"/>
      <c r="CT126" s="926"/>
      <c r="CU126" s="926"/>
      <c r="CV126" s="926"/>
      <c r="CW126" s="926"/>
      <c r="CX126" s="926"/>
      <c r="CY126" s="926"/>
      <c r="CZ126" s="926"/>
      <c r="DA126" s="926"/>
      <c r="DB126" s="926"/>
      <c r="DC126" s="926"/>
      <c r="DD126" s="926"/>
      <c r="DE126" s="926"/>
      <c r="DF126" s="927"/>
      <c r="DG126" s="928" t="s">
        <v>438</v>
      </c>
      <c r="DH126" s="929"/>
      <c r="DI126" s="929"/>
      <c r="DJ126" s="929"/>
      <c r="DK126" s="929"/>
      <c r="DL126" s="929" t="s">
        <v>174</v>
      </c>
      <c r="DM126" s="929"/>
      <c r="DN126" s="929"/>
      <c r="DO126" s="929"/>
      <c r="DP126" s="929"/>
      <c r="DQ126" s="929" t="s">
        <v>174</v>
      </c>
      <c r="DR126" s="929"/>
      <c r="DS126" s="929"/>
      <c r="DT126" s="929"/>
      <c r="DU126" s="929"/>
      <c r="DV126" s="930" t="s">
        <v>438</v>
      </c>
      <c r="DW126" s="930"/>
      <c r="DX126" s="930"/>
      <c r="DY126" s="930"/>
      <c r="DZ126" s="931"/>
    </row>
    <row r="127" spans="1:130" s="168" customFormat="1" ht="26.25" customHeight="1" x14ac:dyDescent="0.15">
      <c r="A127" s="1061"/>
      <c r="B127" s="954"/>
      <c r="C127" s="976" t="s">
        <v>481</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438</v>
      </c>
      <c r="AB127" s="962"/>
      <c r="AC127" s="962"/>
      <c r="AD127" s="962"/>
      <c r="AE127" s="963"/>
      <c r="AF127" s="964" t="s">
        <v>439</v>
      </c>
      <c r="AG127" s="962"/>
      <c r="AH127" s="962"/>
      <c r="AI127" s="962"/>
      <c r="AJ127" s="963"/>
      <c r="AK127" s="964" t="s">
        <v>439</v>
      </c>
      <c r="AL127" s="962"/>
      <c r="AM127" s="962"/>
      <c r="AN127" s="962"/>
      <c r="AO127" s="963"/>
      <c r="AP127" s="965" t="s">
        <v>439</v>
      </c>
      <c r="AQ127" s="966"/>
      <c r="AR127" s="966"/>
      <c r="AS127" s="966"/>
      <c r="AT127" s="967"/>
      <c r="AU127" s="170"/>
      <c r="AV127" s="170"/>
      <c r="AW127" s="170"/>
      <c r="AX127" s="1034" t="s">
        <v>482</v>
      </c>
      <c r="AY127" s="1035"/>
      <c r="AZ127" s="1035"/>
      <c r="BA127" s="1035"/>
      <c r="BB127" s="1035"/>
      <c r="BC127" s="1035"/>
      <c r="BD127" s="1035"/>
      <c r="BE127" s="1036"/>
      <c r="BF127" s="1037" t="s">
        <v>483</v>
      </c>
      <c r="BG127" s="1035"/>
      <c r="BH127" s="1035"/>
      <c r="BI127" s="1035"/>
      <c r="BJ127" s="1035"/>
      <c r="BK127" s="1035"/>
      <c r="BL127" s="1036"/>
      <c r="BM127" s="1037" t="s">
        <v>484</v>
      </c>
      <c r="BN127" s="1035"/>
      <c r="BO127" s="1035"/>
      <c r="BP127" s="1035"/>
      <c r="BQ127" s="1035"/>
      <c r="BR127" s="1035"/>
      <c r="BS127" s="1036"/>
      <c r="BT127" s="1037" t="s">
        <v>485</v>
      </c>
      <c r="BU127" s="1035"/>
      <c r="BV127" s="1035"/>
      <c r="BW127" s="1035"/>
      <c r="BX127" s="1035"/>
      <c r="BY127" s="1035"/>
      <c r="BZ127" s="1058"/>
      <c r="CA127" s="170"/>
      <c r="CB127" s="170"/>
      <c r="CC127" s="170"/>
      <c r="CD127" s="193"/>
      <c r="CE127" s="193"/>
      <c r="CF127" s="193"/>
      <c r="CG127" s="170"/>
      <c r="CH127" s="170"/>
      <c r="CI127" s="170"/>
      <c r="CJ127" s="192"/>
      <c r="CK127" s="1026"/>
      <c r="CL127" s="1013"/>
      <c r="CM127" s="1013"/>
      <c r="CN127" s="1013"/>
      <c r="CO127" s="1014"/>
      <c r="CP127" s="925" t="s">
        <v>486</v>
      </c>
      <c r="CQ127" s="926"/>
      <c r="CR127" s="926"/>
      <c r="CS127" s="926"/>
      <c r="CT127" s="926"/>
      <c r="CU127" s="926"/>
      <c r="CV127" s="926"/>
      <c r="CW127" s="926"/>
      <c r="CX127" s="926"/>
      <c r="CY127" s="926"/>
      <c r="CZ127" s="926"/>
      <c r="DA127" s="926"/>
      <c r="DB127" s="926"/>
      <c r="DC127" s="926"/>
      <c r="DD127" s="926"/>
      <c r="DE127" s="926"/>
      <c r="DF127" s="927"/>
      <c r="DG127" s="928" t="s">
        <v>439</v>
      </c>
      <c r="DH127" s="929"/>
      <c r="DI127" s="929"/>
      <c r="DJ127" s="929"/>
      <c r="DK127" s="929"/>
      <c r="DL127" s="929" t="s">
        <v>439</v>
      </c>
      <c r="DM127" s="929"/>
      <c r="DN127" s="929"/>
      <c r="DO127" s="929"/>
      <c r="DP127" s="929"/>
      <c r="DQ127" s="929" t="s">
        <v>438</v>
      </c>
      <c r="DR127" s="929"/>
      <c r="DS127" s="929"/>
      <c r="DT127" s="929"/>
      <c r="DU127" s="929"/>
      <c r="DV127" s="930" t="s">
        <v>438</v>
      </c>
      <c r="DW127" s="930"/>
      <c r="DX127" s="930"/>
      <c r="DY127" s="930"/>
      <c r="DZ127" s="931"/>
    </row>
    <row r="128" spans="1:130" s="168" customFormat="1" ht="26.25" customHeight="1" thickBot="1" x14ac:dyDescent="0.2">
      <c r="A128" s="1044" t="s">
        <v>487</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488</v>
      </c>
      <c r="X128" s="1046"/>
      <c r="Y128" s="1046"/>
      <c r="Z128" s="1047"/>
      <c r="AA128" s="1048">
        <v>217193</v>
      </c>
      <c r="AB128" s="1049"/>
      <c r="AC128" s="1049"/>
      <c r="AD128" s="1049"/>
      <c r="AE128" s="1050"/>
      <c r="AF128" s="1051">
        <v>209883</v>
      </c>
      <c r="AG128" s="1049"/>
      <c r="AH128" s="1049"/>
      <c r="AI128" s="1049"/>
      <c r="AJ128" s="1050"/>
      <c r="AK128" s="1051">
        <v>189585</v>
      </c>
      <c r="AL128" s="1049"/>
      <c r="AM128" s="1049"/>
      <c r="AN128" s="1049"/>
      <c r="AO128" s="1050"/>
      <c r="AP128" s="1052"/>
      <c r="AQ128" s="1053"/>
      <c r="AR128" s="1053"/>
      <c r="AS128" s="1053"/>
      <c r="AT128" s="1054"/>
      <c r="AU128" s="170"/>
      <c r="AV128" s="170"/>
      <c r="AW128" s="170"/>
      <c r="AX128" s="899" t="s">
        <v>489</v>
      </c>
      <c r="AY128" s="900"/>
      <c r="AZ128" s="900"/>
      <c r="BA128" s="900"/>
      <c r="BB128" s="900"/>
      <c r="BC128" s="900"/>
      <c r="BD128" s="900"/>
      <c r="BE128" s="901"/>
      <c r="BF128" s="1055" t="s">
        <v>438</v>
      </c>
      <c r="BG128" s="1056"/>
      <c r="BH128" s="1056"/>
      <c r="BI128" s="1056"/>
      <c r="BJ128" s="1056"/>
      <c r="BK128" s="1056"/>
      <c r="BL128" s="1057"/>
      <c r="BM128" s="1055">
        <v>13.05</v>
      </c>
      <c r="BN128" s="1056"/>
      <c r="BO128" s="1056"/>
      <c r="BP128" s="1056"/>
      <c r="BQ128" s="1056"/>
      <c r="BR128" s="1056"/>
      <c r="BS128" s="1057"/>
      <c r="BT128" s="1055">
        <v>20</v>
      </c>
      <c r="BU128" s="1056"/>
      <c r="BV128" s="1056"/>
      <c r="BW128" s="1056"/>
      <c r="BX128" s="1056"/>
      <c r="BY128" s="1056"/>
      <c r="BZ128" s="1079"/>
      <c r="CA128" s="193"/>
      <c r="CB128" s="193"/>
      <c r="CC128" s="193"/>
      <c r="CD128" s="193"/>
      <c r="CE128" s="193"/>
      <c r="CF128" s="193"/>
      <c r="CG128" s="170"/>
      <c r="CH128" s="170"/>
      <c r="CI128" s="170"/>
      <c r="CJ128" s="192"/>
      <c r="CK128" s="1027"/>
      <c r="CL128" s="1028"/>
      <c r="CM128" s="1028"/>
      <c r="CN128" s="1028"/>
      <c r="CO128" s="1029"/>
      <c r="CP128" s="1038" t="s">
        <v>490</v>
      </c>
      <c r="CQ128" s="726"/>
      <c r="CR128" s="726"/>
      <c r="CS128" s="726"/>
      <c r="CT128" s="726"/>
      <c r="CU128" s="726"/>
      <c r="CV128" s="726"/>
      <c r="CW128" s="726"/>
      <c r="CX128" s="726"/>
      <c r="CY128" s="726"/>
      <c r="CZ128" s="726"/>
      <c r="DA128" s="726"/>
      <c r="DB128" s="726"/>
      <c r="DC128" s="726"/>
      <c r="DD128" s="726"/>
      <c r="DE128" s="726"/>
      <c r="DF128" s="1039"/>
      <c r="DG128" s="1040">
        <v>1718</v>
      </c>
      <c r="DH128" s="1041"/>
      <c r="DI128" s="1041"/>
      <c r="DJ128" s="1041"/>
      <c r="DK128" s="1041"/>
      <c r="DL128" s="1041">
        <v>1664</v>
      </c>
      <c r="DM128" s="1041"/>
      <c r="DN128" s="1041"/>
      <c r="DO128" s="1041"/>
      <c r="DP128" s="1041"/>
      <c r="DQ128" s="1041">
        <v>1390</v>
      </c>
      <c r="DR128" s="1041"/>
      <c r="DS128" s="1041"/>
      <c r="DT128" s="1041"/>
      <c r="DU128" s="1041"/>
      <c r="DV128" s="1042">
        <v>0</v>
      </c>
      <c r="DW128" s="1042"/>
      <c r="DX128" s="1042"/>
      <c r="DY128" s="1042"/>
      <c r="DZ128" s="1043"/>
    </row>
    <row r="129" spans="1:131" s="168" customFormat="1" ht="26.25" customHeight="1" x14ac:dyDescent="0.15">
      <c r="A129" s="937" t="s">
        <v>103</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491</v>
      </c>
      <c r="X129" s="1074"/>
      <c r="Y129" s="1074"/>
      <c r="Z129" s="1075"/>
      <c r="AA129" s="961">
        <v>11789534</v>
      </c>
      <c r="AB129" s="962"/>
      <c r="AC129" s="962"/>
      <c r="AD129" s="962"/>
      <c r="AE129" s="963"/>
      <c r="AF129" s="964">
        <v>12449488</v>
      </c>
      <c r="AG129" s="962"/>
      <c r="AH129" s="962"/>
      <c r="AI129" s="962"/>
      <c r="AJ129" s="963"/>
      <c r="AK129" s="964">
        <v>12060232</v>
      </c>
      <c r="AL129" s="962"/>
      <c r="AM129" s="962"/>
      <c r="AN129" s="962"/>
      <c r="AO129" s="963"/>
      <c r="AP129" s="1076"/>
      <c r="AQ129" s="1077"/>
      <c r="AR129" s="1077"/>
      <c r="AS129" s="1077"/>
      <c r="AT129" s="1078"/>
      <c r="AU129" s="171"/>
      <c r="AV129" s="171"/>
      <c r="AW129" s="171"/>
      <c r="AX129" s="1068" t="s">
        <v>492</v>
      </c>
      <c r="AY129" s="926"/>
      <c r="AZ129" s="926"/>
      <c r="BA129" s="926"/>
      <c r="BB129" s="926"/>
      <c r="BC129" s="926"/>
      <c r="BD129" s="926"/>
      <c r="BE129" s="927"/>
      <c r="BF129" s="1069" t="s">
        <v>439</v>
      </c>
      <c r="BG129" s="1070"/>
      <c r="BH129" s="1070"/>
      <c r="BI129" s="1070"/>
      <c r="BJ129" s="1070"/>
      <c r="BK129" s="1070"/>
      <c r="BL129" s="1071"/>
      <c r="BM129" s="1069">
        <v>18.05</v>
      </c>
      <c r="BN129" s="1070"/>
      <c r="BO129" s="1070"/>
      <c r="BP129" s="1070"/>
      <c r="BQ129" s="1070"/>
      <c r="BR129" s="1070"/>
      <c r="BS129" s="1071"/>
      <c r="BT129" s="1069">
        <v>30</v>
      </c>
      <c r="BU129" s="1070"/>
      <c r="BV129" s="1070"/>
      <c r="BW129" s="1070"/>
      <c r="BX129" s="1070"/>
      <c r="BY129" s="1070"/>
      <c r="BZ129" s="1072"/>
      <c r="CA129" s="194"/>
      <c r="CB129" s="194"/>
      <c r="CC129" s="194"/>
      <c r="CD129" s="194"/>
      <c r="CE129" s="194"/>
      <c r="CF129" s="194"/>
      <c r="CG129" s="194"/>
      <c r="CH129" s="194"/>
      <c r="CI129" s="194"/>
      <c r="CJ129" s="194"/>
      <c r="CK129" s="194"/>
      <c r="CL129" s="194"/>
      <c r="CM129" s="194"/>
      <c r="CN129" s="194"/>
      <c r="CO129" s="194"/>
      <c r="CP129" s="194"/>
      <c r="CQ129" s="194"/>
      <c r="CR129" s="194"/>
      <c r="CS129" s="194"/>
      <c r="CT129" s="194"/>
      <c r="CU129" s="194"/>
      <c r="CV129" s="194"/>
      <c r="CW129" s="194"/>
      <c r="CX129" s="194"/>
      <c r="CY129" s="194"/>
      <c r="CZ129" s="194"/>
      <c r="DA129" s="194"/>
      <c r="DB129" s="194"/>
      <c r="DC129" s="194"/>
      <c r="DD129" s="194"/>
      <c r="DE129" s="194"/>
      <c r="DF129" s="194"/>
      <c r="DG129" s="194"/>
      <c r="DH129" s="194"/>
      <c r="DI129" s="194"/>
      <c r="DJ129" s="194"/>
      <c r="DK129" s="194"/>
      <c r="DL129" s="194"/>
      <c r="DM129" s="194"/>
      <c r="DN129" s="194"/>
      <c r="DO129" s="194"/>
      <c r="DP129" s="171"/>
      <c r="DQ129" s="171"/>
      <c r="DR129" s="171"/>
      <c r="DS129" s="171"/>
      <c r="DT129" s="171"/>
      <c r="DU129" s="171"/>
      <c r="DV129" s="171"/>
      <c r="DW129" s="171"/>
      <c r="DX129" s="171"/>
      <c r="DY129" s="171"/>
      <c r="DZ129" s="171"/>
    </row>
    <row r="130" spans="1:131" s="168" customFormat="1" ht="26.25" customHeight="1" x14ac:dyDescent="0.15">
      <c r="A130" s="937" t="s">
        <v>493</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494</v>
      </c>
      <c r="X130" s="1074"/>
      <c r="Y130" s="1074"/>
      <c r="Z130" s="1075"/>
      <c r="AA130" s="961">
        <v>2276988</v>
      </c>
      <c r="AB130" s="962"/>
      <c r="AC130" s="962"/>
      <c r="AD130" s="962"/>
      <c r="AE130" s="963"/>
      <c r="AF130" s="964">
        <v>2368722</v>
      </c>
      <c r="AG130" s="962"/>
      <c r="AH130" s="962"/>
      <c r="AI130" s="962"/>
      <c r="AJ130" s="963"/>
      <c r="AK130" s="964">
        <v>2370859</v>
      </c>
      <c r="AL130" s="962"/>
      <c r="AM130" s="962"/>
      <c r="AN130" s="962"/>
      <c r="AO130" s="963"/>
      <c r="AP130" s="1076"/>
      <c r="AQ130" s="1077"/>
      <c r="AR130" s="1077"/>
      <c r="AS130" s="1077"/>
      <c r="AT130" s="1078"/>
      <c r="AU130" s="171"/>
      <c r="AV130" s="171"/>
      <c r="AW130" s="171"/>
      <c r="AX130" s="1068" t="s">
        <v>495</v>
      </c>
      <c r="AY130" s="926"/>
      <c r="AZ130" s="926"/>
      <c r="BA130" s="926"/>
      <c r="BB130" s="926"/>
      <c r="BC130" s="926"/>
      <c r="BD130" s="926"/>
      <c r="BE130" s="927"/>
      <c r="BF130" s="1104">
        <v>7.7</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194"/>
      <c r="CB130" s="194"/>
      <c r="CC130" s="194"/>
      <c r="CD130" s="194"/>
      <c r="CE130" s="194"/>
      <c r="CF130" s="194"/>
      <c r="CG130" s="194"/>
      <c r="CH130" s="194"/>
      <c r="CI130" s="194"/>
      <c r="CJ130" s="194"/>
      <c r="CK130" s="194"/>
      <c r="CL130" s="194"/>
      <c r="CM130" s="194"/>
      <c r="CN130" s="194"/>
      <c r="CO130" s="194"/>
      <c r="CP130" s="194"/>
      <c r="CQ130" s="194"/>
      <c r="CR130" s="194"/>
      <c r="CS130" s="194"/>
      <c r="CT130" s="194"/>
      <c r="CU130" s="194"/>
      <c r="CV130" s="194"/>
      <c r="CW130" s="194"/>
      <c r="CX130" s="194"/>
      <c r="CY130" s="194"/>
      <c r="CZ130" s="194"/>
      <c r="DA130" s="194"/>
      <c r="DB130" s="194"/>
      <c r="DC130" s="194"/>
      <c r="DD130" s="194"/>
      <c r="DE130" s="194"/>
      <c r="DF130" s="194"/>
      <c r="DG130" s="194"/>
      <c r="DH130" s="194"/>
      <c r="DI130" s="194"/>
      <c r="DJ130" s="194"/>
      <c r="DK130" s="194"/>
      <c r="DL130" s="194"/>
      <c r="DM130" s="194"/>
      <c r="DN130" s="194"/>
      <c r="DO130" s="194"/>
      <c r="DP130" s="171"/>
      <c r="DQ130" s="171"/>
      <c r="DR130" s="171"/>
      <c r="DS130" s="171"/>
      <c r="DT130" s="171"/>
      <c r="DU130" s="171"/>
      <c r="DV130" s="171"/>
      <c r="DW130" s="171"/>
      <c r="DX130" s="171"/>
      <c r="DY130" s="171"/>
      <c r="DZ130" s="171"/>
    </row>
    <row r="131" spans="1:131" s="16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496</v>
      </c>
      <c r="X131" s="1111"/>
      <c r="Y131" s="1111"/>
      <c r="Z131" s="1112"/>
      <c r="AA131" s="1007">
        <v>9512546</v>
      </c>
      <c r="AB131" s="989"/>
      <c r="AC131" s="989"/>
      <c r="AD131" s="989"/>
      <c r="AE131" s="990"/>
      <c r="AF131" s="988">
        <v>10080766</v>
      </c>
      <c r="AG131" s="989"/>
      <c r="AH131" s="989"/>
      <c r="AI131" s="989"/>
      <c r="AJ131" s="990"/>
      <c r="AK131" s="988">
        <v>9689373</v>
      </c>
      <c r="AL131" s="989"/>
      <c r="AM131" s="989"/>
      <c r="AN131" s="989"/>
      <c r="AO131" s="990"/>
      <c r="AP131" s="1113"/>
      <c r="AQ131" s="1114"/>
      <c r="AR131" s="1114"/>
      <c r="AS131" s="1114"/>
      <c r="AT131" s="1115"/>
      <c r="AU131" s="171"/>
      <c r="AV131" s="171"/>
      <c r="AW131" s="171"/>
      <c r="AX131" s="1086" t="s">
        <v>497</v>
      </c>
      <c r="AY131" s="726"/>
      <c r="AZ131" s="726"/>
      <c r="BA131" s="726"/>
      <c r="BB131" s="726"/>
      <c r="BC131" s="726"/>
      <c r="BD131" s="726"/>
      <c r="BE131" s="1039"/>
      <c r="BF131" s="1087" t="s">
        <v>174</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194"/>
      <c r="CB131" s="194"/>
      <c r="CC131" s="194"/>
      <c r="CD131" s="194"/>
      <c r="CE131" s="194"/>
      <c r="CF131" s="194"/>
      <c r="CG131" s="194"/>
      <c r="CH131" s="194"/>
      <c r="CI131" s="194"/>
      <c r="CJ131" s="194"/>
      <c r="CK131" s="194"/>
      <c r="CL131" s="194"/>
      <c r="CM131" s="194"/>
      <c r="CN131" s="194"/>
      <c r="CO131" s="194"/>
      <c r="CP131" s="194"/>
      <c r="CQ131" s="194"/>
      <c r="CR131" s="194"/>
      <c r="CS131" s="194"/>
      <c r="CT131" s="194"/>
      <c r="CU131" s="194"/>
      <c r="CV131" s="194"/>
      <c r="CW131" s="194"/>
      <c r="CX131" s="194"/>
      <c r="CY131" s="194"/>
      <c r="CZ131" s="194"/>
      <c r="DA131" s="194"/>
      <c r="DB131" s="194"/>
      <c r="DC131" s="194"/>
      <c r="DD131" s="194"/>
      <c r="DE131" s="194"/>
      <c r="DF131" s="194"/>
      <c r="DG131" s="194"/>
      <c r="DH131" s="194"/>
      <c r="DI131" s="194"/>
      <c r="DJ131" s="194"/>
      <c r="DK131" s="194"/>
      <c r="DL131" s="194"/>
      <c r="DM131" s="194"/>
      <c r="DN131" s="194"/>
      <c r="DO131" s="194"/>
      <c r="DP131" s="171"/>
      <c r="DQ131" s="171"/>
      <c r="DR131" s="171"/>
      <c r="DS131" s="171"/>
      <c r="DT131" s="171"/>
      <c r="DU131" s="171"/>
      <c r="DV131" s="171"/>
      <c r="DW131" s="171"/>
      <c r="DX131" s="171"/>
      <c r="DY131" s="171"/>
      <c r="DZ131" s="171"/>
    </row>
    <row r="132" spans="1:131" s="168" customFormat="1" ht="26.25" customHeight="1" x14ac:dyDescent="0.15">
      <c r="A132" s="1093" t="s">
        <v>498</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499</v>
      </c>
      <c r="W132" s="1097"/>
      <c r="X132" s="1097"/>
      <c r="Y132" s="1097"/>
      <c r="Z132" s="1098"/>
      <c r="AA132" s="1099">
        <v>7.2562066979999997</v>
      </c>
      <c r="AB132" s="1100"/>
      <c r="AC132" s="1100"/>
      <c r="AD132" s="1100"/>
      <c r="AE132" s="1101"/>
      <c r="AF132" s="1102">
        <v>7.6551226369999998</v>
      </c>
      <c r="AG132" s="1100"/>
      <c r="AH132" s="1100"/>
      <c r="AI132" s="1100"/>
      <c r="AJ132" s="1101"/>
      <c r="AK132" s="1102">
        <v>8.4833559409999992</v>
      </c>
      <c r="AL132" s="1100"/>
      <c r="AM132" s="1100"/>
      <c r="AN132" s="1100"/>
      <c r="AO132" s="1101"/>
      <c r="AP132" s="1004"/>
      <c r="AQ132" s="1005"/>
      <c r="AR132" s="1005"/>
      <c r="AS132" s="1005"/>
      <c r="AT132" s="1103"/>
      <c r="AU132" s="195"/>
      <c r="AV132" s="171"/>
      <c r="AW132" s="171"/>
      <c r="AX132" s="171"/>
      <c r="AY132" s="171"/>
      <c r="AZ132" s="171"/>
      <c r="BA132" s="171"/>
      <c r="BB132" s="171"/>
      <c r="BC132" s="171"/>
      <c r="BD132" s="171"/>
      <c r="BE132" s="171"/>
      <c r="BF132" s="171"/>
      <c r="BG132" s="171"/>
      <c r="BH132" s="171"/>
      <c r="BI132" s="171"/>
      <c r="BJ132" s="171"/>
      <c r="BK132" s="171"/>
      <c r="BL132" s="171"/>
      <c r="BM132" s="171"/>
      <c r="BN132" s="171"/>
      <c r="BO132" s="171"/>
      <c r="BP132" s="171"/>
      <c r="BQ132" s="171"/>
      <c r="BR132" s="171"/>
      <c r="BS132" s="172"/>
      <c r="BT132" s="171"/>
      <c r="BU132" s="171"/>
      <c r="BV132" s="171"/>
      <c r="BW132" s="171"/>
      <c r="BX132" s="171"/>
      <c r="BY132" s="171"/>
      <c r="BZ132" s="171"/>
      <c r="CA132" s="194"/>
      <c r="CB132" s="194"/>
      <c r="CC132" s="194"/>
      <c r="CD132" s="194"/>
      <c r="CE132" s="194"/>
      <c r="CF132" s="194"/>
      <c r="CG132" s="194"/>
      <c r="CH132" s="194"/>
      <c r="CI132" s="194"/>
      <c r="CJ132" s="194"/>
      <c r="CK132" s="194"/>
      <c r="CL132" s="194"/>
      <c r="CM132" s="194"/>
      <c r="CN132" s="194"/>
      <c r="CO132" s="194"/>
      <c r="CP132" s="194"/>
      <c r="CQ132" s="194"/>
      <c r="CR132" s="194"/>
      <c r="CS132" s="194"/>
      <c r="CT132" s="194"/>
      <c r="CU132" s="194"/>
      <c r="CV132" s="194"/>
      <c r="CW132" s="194"/>
      <c r="CX132" s="194"/>
      <c r="CY132" s="194"/>
      <c r="CZ132" s="194"/>
      <c r="DA132" s="194"/>
      <c r="DB132" s="194"/>
      <c r="DC132" s="194"/>
      <c r="DD132" s="194"/>
      <c r="DE132" s="194"/>
      <c r="DF132" s="194"/>
      <c r="DG132" s="194"/>
      <c r="DH132" s="194"/>
      <c r="DI132" s="194"/>
      <c r="DJ132" s="194"/>
      <c r="DK132" s="194"/>
      <c r="DL132" s="194"/>
      <c r="DM132" s="194"/>
      <c r="DN132" s="194"/>
      <c r="DO132" s="194"/>
      <c r="DP132" s="171"/>
      <c r="DQ132" s="171"/>
      <c r="DR132" s="171"/>
      <c r="DS132" s="171"/>
      <c r="DT132" s="171"/>
      <c r="DU132" s="171"/>
      <c r="DV132" s="171"/>
      <c r="DW132" s="171"/>
      <c r="DX132" s="171"/>
      <c r="DY132" s="171"/>
      <c r="DZ132" s="171"/>
    </row>
    <row r="133" spans="1:131" s="16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500</v>
      </c>
      <c r="W133" s="1080"/>
      <c r="X133" s="1080"/>
      <c r="Y133" s="1080"/>
      <c r="Z133" s="1081"/>
      <c r="AA133" s="1082">
        <v>7.7</v>
      </c>
      <c r="AB133" s="1083"/>
      <c r="AC133" s="1083"/>
      <c r="AD133" s="1083"/>
      <c r="AE133" s="1084"/>
      <c r="AF133" s="1082">
        <v>7.4</v>
      </c>
      <c r="AG133" s="1083"/>
      <c r="AH133" s="1083"/>
      <c r="AI133" s="1083"/>
      <c r="AJ133" s="1084"/>
      <c r="AK133" s="1082">
        <v>7.7</v>
      </c>
      <c r="AL133" s="1083"/>
      <c r="AM133" s="1083"/>
      <c r="AN133" s="1083"/>
      <c r="AO133" s="1084"/>
      <c r="AP133" s="1031"/>
      <c r="AQ133" s="1032"/>
      <c r="AR133" s="1032"/>
      <c r="AS133" s="1032"/>
      <c r="AT133" s="1085"/>
      <c r="AU133" s="171"/>
      <c r="AV133" s="171"/>
      <c r="AW133" s="171"/>
      <c r="AX133" s="171"/>
      <c r="AY133" s="171"/>
      <c r="AZ133" s="171"/>
      <c r="BA133" s="171"/>
      <c r="BB133" s="171"/>
      <c r="BC133" s="171"/>
      <c r="BD133" s="171"/>
      <c r="BE133" s="171"/>
      <c r="BF133" s="171"/>
      <c r="BG133" s="171"/>
      <c r="BH133" s="171"/>
      <c r="BI133" s="171"/>
      <c r="BJ133" s="171"/>
      <c r="BK133" s="171"/>
      <c r="BL133" s="171"/>
      <c r="BM133" s="171"/>
      <c r="BN133" s="194"/>
      <c r="BO133" s="194"/>
      <c r="BP133" s="194"/>
      <c r="BQ133" s="194"/>
      <c r="BR133" s="194"/>
      <c r="BS133" s="194"/>
      <c r="BT133" s="194"/>
      <c r="BU133" s="194"/>
      <c r="BV133" s="194"/>
      <c r="BW133" s="194"/>
      <c r="BX133" s="194"/>
      <c r="BY133" s="194"/>
      <c r="BZ133" s="194"/>
      <c r="CA133" s="194"/>
      <c r="CB133" s="194"/>
      <c r="CC133" s="194"/>
      <c r="CD133" s="194"/>
      <c r="CE133" s="194"/>
      <c r="CF133" s="194"/>
      <c r="CG133" s="194"/>
      <c r="CH133" s="194"/>
      <c r="CI133" s="194"/>
      <c r="CJ133" s="194"/>
      <c r="CK133" s="194"/>
      <c r="CL133" s="194"/>
      <c r="CM133" s="194"/>
      <c r="CN133" s="194"/>
      <c r="CO133" s="194"/>
      <c r="CP133" s="194"/>
      <c r="CQ133" s="194"/>
      <c r="CR133" s="194"/>
      <c r="CS133" s="194"/>
      <c r="CT133" s="194"/>
      <c r="CU133" s="194"/>
      <c r="CV133" s="194"/>
      <c r="CW133" s="194"/>
      <c r="CX133" s="194"/>
      <c r="CY133" s="194"/>
      <c r="CZ133" s="194"/>
      <c r="DA133" s="194"/>
      <c r="DB133" s="194"/>
      <c r="DC133" s="194"/>
      <c r="DD133" s="194"/>
      <c r="DE133" s="194"/>
      <c r="DF133" s="194"/>
      <c r="DG133" s="194"/>
      <c r="DH133" s="194"/>
      <c r="DI133" s="194"/>
      <c r="DJ133" s="194"/>
      <c r="DK133" s="194"/>
      <c r="DL133" s="194"/>
      <c r="DM133" s="194"/>
      <c r="DN133" s="194"/>
      <c r="DO133" s="194"/>
      <c r="DP133" s="171"/>
      <c r="DQ133" s="171"/>
      <c r="DR133" s="171"/>
      <c r="DS133" s="171"/>
      <c r="DT133" s="171"/>
      <c r="DU133" s="171"/>
      <c r="DV133" s="171"/>
      <c r="DW133" s="171"/>
      <c r="DX133" s="171"/>
      <c r="DY133" s="171"/>
      <c r="DZ133" s="171"/>
    </row>
    <row r="134" spans="1:131" ht="11.25" customHeight="1" x14ac:dyDescent="0.15">
      <c r="A134" s="196"/>
      <c r="B134" s="196"/>
      <c r="C134" s="196"/>
      <c r="D134" s="196"/>
      <c r="E134" s="196"/>
      <c r="F134" s="196"/>
      <c r="G134" s="196"/>
      <c r="H134" s="196"/>
      <c r="I134" s="196"/>
      <c r="J134" s="196"/>
      <c r="K134" s="196"/>
      <c r="L134" s="196"/>
      <c r="M134" s="196"/>
      <c r="N134" s="196"/>
      <c r="O134" s="196"/>
      <c r="P134" s="196"/>
      <c r="Q134" s="196"/>
      <c r="R134" s="196"/>
      <c r="S134" s="196"/>
      <c r="T134" s="196"/>
      <c r="U134" s="196"/>
      <c r="V134" s="196"/>
      <c r="W134" s="196"/>
      <c r="X134" s="196"/>
      <c r="Y134" s="196"/>
      <c r="Z134" s="196"/>
      <c r="AA134" s="196"/>
      <c r="AB134" s="196"/>
      <c r="AC134" s="196"/>
      <c r="AD134" s="196"/>
      <c r="AE134" s="196"/>
      <c r="AF134" s="196"/>
      <c r="AG134" s="196"/>
      <c r="AH134" s="196"/>
      <c r="AI134" s="196"/>
      <c r="AJ134" s="196"/>
      <c r="AK134" s="196"/>
      <c r="AL134" s="196"/>
      <c r="AM134" s="196"/>
      <c r="AN134" s="196"/>
      <c r="AO134" s="196"/>
      <c r="AP134" s="196"/>
      <c r="AQ134" s="196"/>
      <c r="AR134" s="196"/>
      <c r="AS134" s="196"/>
      <c r="AT134" s="196"/>
      <c r="AU134" s="171"/>
      <c r="AV134" s="171"/>
      <c r="AW134" s="171"/>
      <c r="AX134" s="171"/>
      <c r="AY134" s="171"/>
      <c r="AZ134" s="171"/>
      <c r="BA134" s="171"/>
      <c r="BB134" s="171"/>
      <c r="BC134" s="171"/>
      <c r="BD134" s="171"/>
      <c r="BE134" s="171"/>
      <c r="BF134" s="171"/>
      <c r="BG134" s="171"/>
      <c r="BH134" s="171"/>
      <c r="BI134" s="171"/>
      <c r="BJ134" s="171"/>
      <c r="BK134" s="171"/>
      <c r="BL134" s="171"/>
      <c r="BM134" s="171"/>
      <c r="BN134" s="194"/>
      <c r="BO134" s="194"/>
      <c r="BP134" s="194"/>
      <c r="BQ134" s="194"/>
      <c r="BR134" s="194"/>
      <c r="BS134" s="194"/>
      <c r="BT134" s="194"/>
      <c r="BU134" s="194"/>
      <c r="BV134" s="194"/>
      <c r="BW134" s="194"/>
      <c r="BX134" s="194"/>
      <c r="BY134" s="194"/>
      <c r="BZ134" s="194"/>
      <c r="CA134" s="194"/>
      <c r="CB134" s="194"/>
      <c r="CC134" s="194"/>
      <c r="CD134" s="194"/>
      <c r="CE134" s="194"/>
      <c r="CF134" s="194"/>
      <c r="CG134" s="194"/>
      <c r="CH134" s="194"/>
      <c r="CI134" s="194"/>
      <c r="CJ134" s="194"/>
      <c r="CK134" s="194"/>
      <c r="CL134" s="194"/>
      <c r="CM134" s="194"/>
      <c r="CN134" s="194"/>
      <c r="CO134" s="194"/>
      <c r="CP134" s="194"/>
      <c r="CQ134" s="194"/>
      <c r="CR134" s="194"/>
      <c r="CS134" s="194"/>
      <c r="CT134" s="194"/>
      <c r="CU134" s="194"/>
      <c r="CV134" s="194"/>
      <c r="CW134" s="194"/>
      <c r="CX134" s="194"/>
      <c r="CY134" s="194"/>
      <c r="CZ134" s="194"/>
      <c r="DA134" s="194"/>
      <c r="DB134" s="194"/>
      <c r="DC134" s="194"/>
      <c r="DD134" s="194"/>
      <c r="DE134" s="194"/>
      <c r="DF134" s="194"/>
      <c r="DG134" s="194"/>
      <c r="DH134" s="194"/>
      <c r="DI134" s="194"/>
      <c r="DJ134" s="194"/>
      <c r="DK134" s="194"/>
      <c r="DL134" s="194"/>
      <c r="DM134" s="194"/>
      <c r="DN134" s="194"/>
      <c r="DO134" s="194"/>
      <c r="DP134" s="171"/>
      <c r="DQ134" s="171"/>
      <c r="DR134" s="171"/>
      <c r="DS134" s="171"/>
      <c r="DT134" s="171"/>
      <c r="DU134" s="171"/>
      <c r="DV134" s="171"/>
      <c r="DW134" s="171"/>
      <c r="DX134" s="171"/>
      <c r="DY134" s="171"/>
      <c r="DZ134" s="171"/>
      <c r="EA134" s="168"/>
    </row>
    <row r="135" spans="1:131" ht="14.25" hidden="1" x14ac:dyDescent="0.15">
      <c r="AU135" s="196"/>
      <c r="AV135" s="196"/>
      <c r="AW135" s="196"/>
      <c r="AX135" s="196"/>
      <c r="AY135" s="196"/>
      <c r="AZ135" s="196"/>
      <c r="BA135" s="196"/>
      <c r="BB135" s="196"/>
      <c r="BC135" s="196"/>
      <c r="BD135" s="196"/>
      <c r="BE135" s="196"/>
      <c r="BF135" s="196"/>
      <c r="BG135" s="196"/>
      <c r="BH135" s="196"/>
      <c r="BI135" s="196"/>
      <c r="BJ135" s="196"/>
      <c r="BK135" s="196"/>
      <c r="BL135" s="196"/>
      <c r="BM135" s="196"/>
      <c r="BN135" s="196"/>
      <c r="BO135" s="196"/>
      <c r="BP135" s="196"/>
      <c r="BQ135" s="196"/>
      <c r="BR135" s="196"/>
      <c r="BS135" s="196"/>
      <c r="BT135" s="196"/>
      <c r="BU135" s="196"/>
      <c r="BV135" s="196"/>
      <c r="BW135" s="196"/>
      <c r="BX135" s="196"/>
      <c r="BY135" s="196"/>
      <c r="BZ135" s="196"/>
      <c r="CA135" s="196"/>
      <c r="CB135" s="196"/>
      <c r="CC135" s="196"/>
      <c r="CD135" s="196"/>
      <c r="CE135" s="196"/>
      <c r="CF135" s="196"/>
      <c r="CG135" s="196"/>
      <c r="CH135" s="196"/>
      <c r="CI135" s="196"/>
      <c r="CJ135" s="196"/>
      <c r="CK135" s="196"/>
      <c r="CL135" s="196"/>
      <c r="CM135" s="196"/>
      <c r="CN135" s="196"/>
      <c r="CO135" s="196"/>
      <c r="CP135" s="196"/>
      <c r="CQ135" s="196"/>
      <c r="CR135" s="196"/>
      <c r="CS135" s="196"/>
      <c r="CT135" s="196"/>
      <c r="CU135" s="196"/>
      <c r="CV135" s="196"/>
      <c r="CW135" s="196"/>
      <c r="CX135" s="196"/>
      <c r="CY135" s="196"/>
      <c r="CZ135" s="196"/>
      <c r="DA135" s="196"/>
      <c r="DB135" s="196"/>
      <c r="DC135" s="196"/>
      <c r="DD135" s="196"/>
      <c r="DE135" s="196"/>
      <c r="DF135" s="196"/>
      <c r="DG135" s="196"/>
      <c r="DH135" s="196"/>
      <c r="DI135" s="196"/>
      <c r="DJ135" s="196"/>
      <c r="DK135" s="196"/>
      <c r="DL135" s="196"/>
      <c r="DM135" s="196"/>
      <c r="DN135" s="196"/>
      <c r="DO135" s="196"/>
      <c r="DP135" s="196"/>
      <c r="DQ135" s="196"/>
      <c r="DR135" s="196"/>
      <c r="DS135" s="196"/>
      <c r="DT135" s="196"/>
      <c r="DU135" s="196"/>
      <c r="DV135" s="196"/>
      <c r="DW135" s="196"/>
      <c r="DX135" s="196"/>
      <c r="DY135" s="196"/>
      <c r="DZ135" s="196"/>
    </row>
  </sheetData>
  <sheetProtection algorithmName="SHA-512" hashValue="1alNw2MMGoAyFQ1Tcw5MeIP5ymMzj7673L9WuJ22qZvnWxZR4tVS9shSLkAIJVoVaaZkyqrvpw+T0A74UHP0Cw==" saltValue="nzaastnDTzxkoU/BTyqG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A1B5C-56B0-4DB2-B98F-7F6CE8DF6E48}">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198" customWidth="1"/>
    <col min="121" max="121" width="0" style="197" hidden="1" customWidth="1"/>
    <col min="122" max="16384" width="9" style="197" hidden="1"/>
  </cols>
  <sheetData>
    <row r="1" spans="1:120" x14ac:dyDescent="0.15">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97"/>
    </row>
    <row r="17" spans="119:120" x14ac:dyDescent="0.15">
      <c r="DP17" s="197"/>
    </row>
    <row r="18" spans="119:120" x14ac:dyDescent="0.15"/>
    <row r="19" spans="119:120" x14ac:dyDescent="0.15"/>
    <row r="20" spans="119:120" x14ac:dyDescent="0.15">
      <c r="DO20" s="197"/>
      <c r="DP20" s="197"/>
    </row>
    <row r="21" spans="119:120" x14ac:dyDescent="0.15">
      <c r="DP21" s="197"/>
    </row>
    <row r="22" spans="119:120" x14ac:dyDescent="0.15"/>
    <row r="23" spans="119:120" x14ac:dyDescent="0.15">
      <c r="DO23" s="197"/>
      <c r="DP23" s="197"/>
    </row>
    <row r="24" spans="119:120" x14ac:dyDescent="0.15">
      <c r="DP24" s="197"/>
    </row>
    <row r="25" spans="119:120" x14ac:dyDescent="0.15">
      <c r="DP25" s="197"/>
    </row>
    <row r="26" spans="119:120" x14ac:dyDescent="0.15">
      <c r="DO26" s="197"/>
      <c r="DP26" s="197"/>
    </row>
    <row r="27" spans="119:120" x14ac:dyDescent="0.15"/>
    <row r="28" spans="119:120" x14ac:dyDescent="0.15">
      <c r="DO28" s="197"/>
      <c r="DP28" s="197"/>
    </row>
    <row r="29" spans="119:120" x14ac:dyDescent="0.15">
      <c r="DP29" s="197"/>
    </row>
    <row r="30" spans="119:120" x14ac:dyDescent="0.15"/>
    <row r="31" spans="119:120" x14ac:dyDescent="0.15">
      <c r="DO31" s="197"/>
      <c r="DP31" s="197"/>
    </row>
    <row r="32" spans="119:120" x14ac:dyDescent="0.15"/>
    <row r="33" spans="98:120" x14ac:dyDescent="0.15">
      <c r="DO33" s="197"/>
      <c r="DP33" s="197"/>
    </row>
    <row r="34" spans="98:120" x14ac:dyDescent="0.15">
      <c r="DM34" s="197"/>
    </row>
    <row r="35" spans="98:120" x14ac:dyDescent="0.15">
      <c r="CT35" s="197"/>
      <c r="CU35" s="197"/>
      <c r="CV35" s="197"/>
      <c r="CY35" s="197"/>
      <c r="CZ35" s="197"/>
      <c r="DA35" s="197"/>
      <c r="DD35" s="197"/>
      <c r="DE35" s="197"/>
      <c r="DF35" s="197"/>
      <c r="DI35" s="197"/>
      <c r="DJ35" s="197"/>
      <c r="DK35" s="197"/>
      <c r="DM35" s="197"/>
      <c r="DN35" s="197"/>
      <c r="DO35" s="197"/>
      <c r="DP35" s="197"/>
    </row>
    <row r="36" spans="98:120" x14ac:dyDescent="0.15"/>
    <row r="37" spans="98:120" x14ac:dyDescent="0.15">
      <c r="CW37" s="197"/>
      <c r="DB37" s="197"/>
      <c r="DG37" s="197"/>
      <c r="DL37" s="197"/>
      <c r="DP37" s="197"/>
    </row>
    <row r="38" spans="98:120" x14ac:dyDescent="0.15">
      <c r="CT38" s="197"/>
      <c r="CU38" s="197"/>
      <c r="CV38" s="197"/>
      <c r="CW38" s="197"/>
      <c r="CY38" s="197"/>
      <c r="CZ38" s="197"/>
      <c r="DA38" s="197"/>
      <c r="DB38" s="197"/>
      <c r="DD38" s="197"/>
      <c r="DE38" s="197"/>
      <c r="DF38" s="197"/>
      <c r="DG38" s="197"/>
      <c r="DI38" s="197"/>
      <c r="DJ38" s="197"/>
      <c r="DK38" s="197"/>
      <c r="DL38" s="197"/>
      <c r="DN38" s="197"/>
      <c r="DO38" s="197"/>
      <c r="DP38" s="19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97"/>
      <c r="DO49" s="197"/>
      <c r="DP49" s="19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97"/>
      <c r="CS63" s="197"/>
      <c r="CX63" s="197"/>
      <c r="DC63" s="197"/>
      <c r="DH63" s="197"/>
    </row>
    <row r="64" spans="22:120" x14ac:dyDescent="0.15">
      <c r="V64" s="197"/>
    </row>
    <row r="65" spans="15:120" x14ac:dyDescent="0.15">
      <c r="X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197"/>
      <c r="BF65" s="197"/>
      <c r="BG65" s="197"/>
      <c r="BH65" s="197"/>
      <c r="BI65" s="197"/>
      <c r="BJ65" s="197"/>
      <c r="BK65" s="197"/>
      <c r="BL65" s="197"/>
      <c r="BM65" s="197"/>
      <c r="BN65" s="197"/>
      <c r="BO65" s="197"/>
      <c r="BP65" s="197"/>
      <c r="BQ65" s="197"/>
      <c r="BR65" s="197"/>
      <c r="BS65" s="197"/>
      <c r="BT65" s="197"/>
      <c r="BU65" s="197"/>
      <c r="BV65" s="197"/>
      <c r="BW65" s="197"/>
      <c r="BX65" s="197"/>
      <c r="BY65" s="197"/>
      <c r="BZ65" s="197"/>
      <c r="CA65" s="197"/>
      <c r="CB65" s="197"/>
      <c r="CC65" s="197"/>
      <c r="CD65" s="197"/>
      <c r="CE65" s="197"/>
      <c r="CF65" s="197"/>
      <c r="CG65" s="197"/>
      <c r="CH65" s="197"/>
      <c r="CI65" s="197"/>
      <c r="CJ65" s="197"/>
      <c r="CK65" s="197"/>
      <c r="CL65" s="197"/>
      <c r="CM65" s="197"/>
      <c r="CN65" s="197"/>
      <c r="CO65" s="197"/>
      <c r="CP65" s="197"/>
      <c r="CQ65" s="197"/>
      <c r="CR65" s="197"/>
      <c r="CU65" s="197"/>
      <c r="CZ65" s="197"/>
      <c r="DE65" s="197"/>
      <c r="DJ65" s="197"/>
    </row>
    <row r="66" spans="15:120" x14ac:dyDescent="0.15">
      <c r="Q66" s="197"/>
      <c r="S66" s="197"/>
      <c r="U66" s="197"/>
      <c r="DM66" s="197"/>
    </row>
    <row r="67" spans="15:120" x14ac:dyDescent="0.15">
      <c r="O67" s="197"/>
      <c r="P67" s="197"/>
      <c r="R67" s="197"/>
      <c r="T67" s="197"/>
      <c r="Y67" s="197"/>
      <c r="CT67" s="197"/>
      <c r="CV67" s="197"/>
      <c r="CW67" s="197"/>
      <c r="CY67" s="197"/>
      <c r="DA67" s="197"/>
      <c r="DB67" s="197"/>
      <c r="DD67" s="197"/>
      <c r="DF67" s="197"/>
      <c r="DG67" s="197"/>
      <c r="DI67" s="197"/>
      <c r="DK67" s="197"/>
      <c r="DL67" s="197"/>
      <c r="DN67" s="197"/>
      <c r="DO67" s="197"/>
      <c r="DP67" s="197"/>
    </row>
    <row r="68" spans="15:120" x14ac:dyDescent="0.15"/>
    <row r="69" spans="15:120" x14ac:dyDescent="0.15"/>
    <row r="70" spans="15:120" x14ac:dyDescent="0.15"/>
    <row r="71" spans="15:120" x14ac:dyDescent="0.15"/>
    <row r="72" spans="15:120" x14ac:dyDescent="0.15">
      <c r="DP72" s="197"/>
    </row>
    <row r="73" spans="15:120" x14ac:dyDescent="0.15">
      <c r="DP73" s="19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97"/>
      <c r="CX96" s="197"/>
      <c r="DC96" s="197"/>
      <c r="DH96" s="197"/>
    </row>
    <row r="97" spans="24:120" x14ac:dyDescent="0.15">
      <c r="CS97" s="197"/>
      <c r="CX97" s="197"/>
      <c r="DC97" s="197"/>
      <c r="DH97" s="197"/>
      <c r="DP97" s="198" t="s">
        <v>586</v>
      </c>
    </row>
    <row r="98" spans="24:120" hidden="1" x14ac:dyDescent="0.15">
      <c r="CS98" s="197"/>
      <c r="CX98" s="197"/>
      <c r="DC98" s="197"/>
      <c r="DH98" s="197"/>
    </row>
    <row r="99" spans="24:120" hidden="1" x14ac:dyDescent="0.15">
      <c r="CS99" s="197"/>
      <c r="CX99" s="197"/>
      <c r="DC99" s="197"/>
      <c r="DH99" s="197"/>
    </row>
    <row r="101" spans="24:120" ht="12" hidden="1" customHeight="1" x14ac:dyDescent="0.15">
      <c r="X101" s="197"/>
      <c r="Y101" s="197"/>
      <c r="Z101" s="197"/>
      <c r="AA101" s="197"/>
      <c r="AB101" s="197"/>
      <c r="AC101" s="197"/>
      <c r="AD101" s="197"/>
      <c r="AE101" s="197"/>
      <c r="AF101" s="197"/>
      <c r="AG101" s="197"/>
      <c r="AH101" s="197"/>
      <c r="AI101" s="197"/>
      <c r="AJ101" s="197"/>
      <c r="AK101" s="197"/>
      <c r="AL101" s="197"/>
      <c r="AM101" s="197"/>
      <c r="AN101" s="197"/>
      <c r="AO101" s="197"/>
      <c r="AP101" s="197"/>
      <c r="AQ101" s="197"/>
      <c r="AR101" s="197"/>
      <c r="AS101" s="197"/>
      <c r="AT101" s="197"/>
      <c r="AU101" s="197"/>
      <c r="AV101" s="197"/>
      <c r="AW101" s="197"/>
      <c r="AX101" s="197"/>
      <c r="AY101" s="197"/>
      <c r="AZ101" s="197"/>
      <c r="BA101" s="197"/>
      <c r="BB101" s="197"/>
      <c r="BC101" s="197"/>
      <c r="BD101" s="197"/>
      <c r="BE101" s="197"/>
      <c r="BF101" s="197"/>
      <c r="BG101" s="197"/>
      <c r="BH101" s="197"/>
      <c r="BI101" s="197"/>
      <c r="BJ101" s="197"/>
      <c r="BK101" s="197"/>
      <c r="BL101" s="197"/>
      <c r="BM101" s="197"/>
      <c r="BN101" s="197"/>
      <c r="BO101" s="197"/>
      <c r="BP101" s="197"/>
      <c r="BQ101" s="197"/>
      <c r="BR101" s="197"/>
      <c r="BS101" s="197"/>
      <c r="BT101" s="197"/>
      <c r="BU101" s="197"/>
      <c r="BV101" s="197"/>
      <c r="BW101" s="197"/>
      <c r="BX101" s="197"/>
      <c r="BY101" s="197"/>
      <c r="BZ101" s="197"/>
      <c r="CA101" s="197"/>
      <c r="CB101" s="197"/>
      <c r="CC101" s="197"/>
      <c r="CD101" s="197"/>
      <c r="CE101" s="197"/>
      <c r="CF101" s="197"/>
      <c r="CG101" s="197"/>
      <c r="CH101" s="197"/>
      <c r="CI101" s="197"/>
      <c r="CJ101" s="197"/>
      <c r="CK101" s="197"/>
      <c r="CL101" s="197"/>
      <c r="CM101" s="197"/>
      <c r="CN101" s="197"/>
      <c r="CO101" s="197"/>
      <c r="CP101" s="197"/>
      <c r="CQ101" s="197"/>
      <c r="CR101" s="197"/>
      <c r="CU101" s="197"/>
      <c r="CZ101" s="197"/>
      <c r="DE101" s="197"/>
      <c r="DJ101" s="197"/>
    </row>
    <row r="102" spans="24:120" ht="1.5" hidden="1" customHeight="1" x14ac:dyDescent="0.15">
      <c r="CU102" s="197"/>
      <c r="CZ102" s="197"/>
      <c r="DE102" s="197"/>
      <c r="DJ102" s="197"/>
      <c r="DM102" s="197"/>
    </row>
    <row r="103" spans="24:120" hidden="1" x14ac:dyDescent="0.15">
      <c r="CT103" s="197"/>
      <c r="CV103" s="197"/>
      <c r="CW103" s="197"/>
      <c r="CY103" s="197"/>
      <c r="DA103" s="197"/>
      <c r="DB103" s="197"/>
      <c r="DD103" s="197"/>
      <c r="DF103" s="197"/>
      <c r="DG103" s="197"/>
      <c r="DI103" s="197"/>
      <c r="DK103" s="197"/>
      <c r="DL103" s="197"/>
      <c r="DM103" s="197"/>
      <c r="DN103" s="197"/>
      <c r="DO103" s="197"/>
      <c r="DP103" s="197"/>
    </row>
    <row r="104" spans="24:120" hidden="1" x14ac:dyDescent="0.15">
      <c r="CV104" s="197"/>
      <c r="CW104" s="197"/>
      <c r="DA104" s="197"/>
      <c r="DB104" s="197"/>
      <c r="DF104" s="197"/>
      <c r="DG104" s="197"/>
      <c r="DK104" s="197"/>
      <c r="DL104" s="197"/>
      <c r="DN104" s="197"/>
      <c r="DO104" s="197"/>
      <c r="DP104" s="197"/>
    </row>
    <row r="105" spans="24:120" ht="12.75" hidden="1" customHeight="1" x14ac:dyDescent="0.15"/>
  </sheetData>
  <sheetProtection algorithmName="SHA-512" hashValue="Hnw1/vggMhKcdeA8oqId4JdiM22TOgGDVI5C25lnIr9c05KhV3YSvA/PSNP51s+UuKUKeITEZAM6bfnLU/D7YQ==" saltValue="NasTio21SQGAuyJiSRig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198" customWidth="1"/>
    <col min="117" max="16384" width="9" style="197" hidden="1"/>
  </cols>
  <sheetData>
    <row r="1" spans="2:116" x14ac:dyDescent="0.15">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row>
    <row r="2" spans="2:116" x14ac:dyDescent="0.15"/>
    <row r="3" spans="2:116" x14ac:dyDescent="0.15"/>
    <row r="4" spans="2:116" x14ac:dyDescent="0.15">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row>
    <row r="5" spans="2:116" x14ac:dyDescent="0.15">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197"/>
      <c r="BJ5" s="197"/>
      <c r="BK5" s="197"/>
      <c r="BL5" s="197"/>
      <c r="BM5" s="197"/>
      <c r="BN5" s="197"/>
      <c r="BO5" s="197"/>
      <c r="BP5" s="197"/>
      <c r="BQ5" s="197"/>
      <c r="BR5" s="197"/>
      <c r="BS5" s="197"/>
      <c r="BT5" s="197"/>
      <c r="BU5" s="197"/>
      <c r="BV5" s="197"/>
      <c r="BW5" s="197"/>
      <c r="BX5" s="197"/>
      <c r="BY5" s="197"/>
      <c r="BZ5" s="197"/>
      <c r="CA5" s="197"/>
      <c r="CB5" s="197"/>
      <c r="CC5" s="197"/>
      <c r="CD5" s="197"/>
      <c r="CE5" s="197"/>
      <c r="CF5" s="197"/>
      <c r="CG5" s="197"/>
      <c r="CH5" s="197"/>
      <c r="CI5" s="197"/>
      <c r="CJ5" s="197"/>
      <c r="CK5" s="197"/>
      <c r="CL5" s="197"/>
      <c r="CM5" s="197"/>
      <c r="CN5" s="197"/>
      <c r="CO5" s="197"/>
      <c r="CP5" s="197"/>
      <c r="CQ5" s="197"/>
      <c r="CR5" s="197"/>
      <c r="CS5" s="197"/>
      <c r="CT5" s="197"/>
      <c r="CU5" s="197"/>
      <c r="CV5" s="197"/>
      <c r="CW5" s="197"/>
      <c r="CX5" s="197"/>
      <c r="CY5" s="197"/>
      <c r="CZ5" s="197"/>
      <c r="DA5" s="197"/>
      <c r="DB5" s="197"/>
      <c r="DC5" s="197"/>
      <c r="DD5" s="197"/>
      <c r="DE5" s="197"/>
      <c r="DF5" s="197"/>
      <c r="DG5" s="197"/>
      <c r="DH5" s="197"/>
      <c r="DI5" s="197"/>
      <c r="DJ5" s="197"/>
      <c r="DK5" s="197"/>
      <c r="DL5" s="19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197"/>
      <c r="BD18" s="197"/>
      <c r="BE18" s="197"/>
      <c r="BF18" s="197"/>
      <c r="BG18" s="197"/>
      <c r="BH18" s="197"/>
      <c r="BI18" s="197"/>
      <c r="BJ18" s="197"/>
      <c r="BK18" s="197"/>
      <c r="BL18" s="197"/>
      <c r="BM18" s="197"/>
      <c r="BN18" s="197"/>
      <c r="BO18" s="197"/>
      <c r="BP18" s="197"/>
      <c r="BQ18" s="197"/>
      <c r="BR18" s="197"/>
      <c r="BS18" s="197"/>
      <c r="BT18" s="197"/>
      <c r="BU18" s="197"/>
      <c r="BV18" s="197"/>
      <c r="BW18" s="197"/>
      <c r="BX18" s="197"/>
      <c r="BY18" s="197"/>
      <c r="BZ18" s="197"/>
      <c r="CA18" s="197"/>
      <c r="CB18" s="197"/>
      <c r="CC18" s="197"/>
      <c r="CD18" s="197"/>
      <c r="CE18" s="197"/>
      <c r="CF18" s="197"/>
      <c r="CG18" s="197"/>
      <c r="CH18" s="197"/>
      <c r="CI18" s="197"/>
      <c r="CJ18" s="197"/>
      <c r="CK18" s="197"/>
      <c r="CL18" s="197"/>
      <c r="CM18" s="197"/>
      <c r="CN18" s="197"/>
      <c r="CO18" s="197"/>
      <c r="CP18" s="197"/>
      <c r="CQ18" s="197"/>
      <c r="CR18" s="197"/>
      <c r="CS18" s="197"/>
      <c r="CT18" s="197"/>
      <c r="CU18" s="197"/>
      <c r="CV18" s="197"/>
      <c r="CW18" s="197"/>
      <c r="CX18" s="197"/>
      <c r="CY18" s="197"/>
      <c r="CZ18" s="197"/>
      <c r="DA18" s="197"/>
      <c r="DB18" s="197"/>
      <c r="DC18" s="197"/>
      <c r="DD18" s="197"/>
      <c r="DE18" s="197"/>
      <c r="DF18" s="197"/>
      <c r="DG18" s="197"/>
      <c r="DH18" s="197"/>
      <c r="DI18" s="197"/>
      <c r="DJ18" s="197"/>
      <c r="DK18" s="197"/>
      <c r="DL18" s="197"/>
    </row>
    <row r="19" spans="9:116" x14ac:dyDescent="0.15"/>
    <row r="20" spans="9:116" x14ac:dyDescent="0.15"/>
    <row r="21" spans="9:116" x14ac:dyDescent="0.15">
      <c r="DL21" s="197"/>
    </row>
    <row r="22" spans="9:116" x14ac:dyDescent="0.15">
      <c r="DI22" s="197"/>
      <c r="DJ22" s="197"/>
      <c r="DK22" s="197"/>
      <c r="DL22" s="197"/>
    </row>
    <row r="23" spans="9:116" x14ac:dyDescent="0.15">
      <c r="CY23" s="197"/>
      <c r="CZ23" s="197"/>
      <c r="DA23" s="197"/>
      <c r="DB23" s="197"/>
      <c r="DC23" s="197"/>
      <c r="DD23" s="197"/>
      <c r="DE23" s="197"/>
      <c r="DF23" s="197"/>
      <c r="DG23" s="197"/>
      <c r="DH23" s="197"/>
      <c r="DI23" s="197"/>
      <c r="DJ23" s="197"/>
      <c r="DK23" s="197"/>
      <c r="DL23" s="19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197"/>
      <c r="DA35" s="197"/>
      <c r="DB35" s="197"/>
      <c r="DC35" s="197"/>
      <c r="DD35" s="197"/>
      <c r="DE35" s="197"/>
      <c r="DF35" s="197"/>
      <c r="DG35" s="197"/>
      <c r="DH35" s="197"/>
      <c r="DI35" s="197"/>
      <c r="DJ35" s="197"/>
      <c r="DK35" s="197"/>
      <c r="DL35" s="197"/>
    </row>
    <row r="36" spans="15:116" x14ac:dyDescent="0.15"/>
    <row r="37" spans="15:116" x14ac:dyDescent="0.15">
      <c r="DL37" s="197"/>
    </row>
    <row r="38" spans="15:116" x14ac:dyDescent="0.15">
      <c r="DI38" s="197"/>
      <c r="DJ38" s="197"/>
      <c r="DK38" s="197"/>
      <c r="DL38" s="197"/>
    </row>
    <row r="39" spans="15:116" x14ac:dyDescent="0.15"/>
    <row r="40" spans="15:116" x14ac:dyDescent="0.15"/>
    <row r="41" spans="15:116" x14ac:dyDescent="0.15"/>
    <row r="42" spans="15:116" x14ac:dyDescent="0.15"/>
    <row r="43" spans="15:116" x14ac:dyDescent="0.15">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197"/>
      <c r="BJ43" s="197"/>
      <c r="BK43" s="197"/>
      <c r="BL43" s="197"/>
      <c r="BM43" s="197"/>
      <c r="BN43" s="197"/>
      <c r="BO43" s="197"/>
      <c r="BP43" s="197"/>
      <c r="BQ43" s="197"/>
      <c r="BR43" s="197"/>
      <c r="BS43" s="197"/>
      <c r="BT43" s="197"/>
      <c r="BU43" s="197"/>
      <c r="BV43" s="197"/>
      <c r="BW43" s="197"/>
      <c r="BX43" s="197"/>
      <c r="BY43" s="197"/>
      <c r="BZ43" s="197"/>
      <c r="CA43" s="197"/>
      <c r="CB43" s="197"/>
      <c r="CC43" s="197"/>
      <c r="CD43" s="197"/>
      <c r="CE43" s="197"/>
      <c r="CF43" s="197"/>
      <c r="CG43" s="197"/>
      <c r="CH43" s="197"/>
      <c r="CI43" s="197"/>
      <c r="CJ43" s="197"/>
      <c r="CK43" s="197"/>
      <c r="CL43" s="197"/>
      <c r="CM43" s="197"/>
      <c r="CN43" s="197"/>
      <c r="CO43" s="197"/>
      <c r="CP43" s="197"/>
      <c r="CQ43" s="197"/>
      <c r="CR43" s="197"/>
      <c r="CS43" s="197"/>
      <c r="CT43" s="197"/>
      <c r="CU43" s="197"/>
      <c r="CV43" s="197"/>
      <c r="CW43" s="197"/>
      <c r="CX43" s="197"/>
      <c r="CY43" s="197"/>
      <c r="CZ43" s="197"/>
      <c r="DA43" s="197"/>
      <c r="DB43" s="197"/>
      <c r="DC43" s="197"/>
      <c r="DD43" s="197"/>
      <c r="DE43" s="197"/>
      <c r="DF43" s="197"/>
      <c r="DG43" s="197"/>
      <c r="DH43" s="197"/>
      <c r="DI43" s="197"/>
      <c r="DJ43" s="197"/>
      <c r="DK43" s="197"/>
      <c r="DL43" s="197"/>
    </row>
    <row r="44" spans="15:116" x14ac:dyDescent="0.15">
      <c r="DL44" s="197"/>
    </row>
    <row r="45" spans="15:116" x14ac:dyDescent="0.15"/>
    <row r="46" spans="15:116" x14ac:dyDescent="0.15">
      <c r="DA46" s="197"/>
      <c r="DB46" s="197"/>
      <c r="DC46" s="197"/>
      <c r="DD46" s="197"/>
      <c r="DE46" s="197"/>
      <c r="DF46" s="197"/>
      <c r="DG46" s="197"/>
      <c r="DH46" s="197"/>
      <c r="DI46" s="197"/>
      <c r="DJ46" s="197"/>
      <c r="DK46" s="197"/>
      <c r="DL46" s="197"/>
    </row>
    <row r="47" spans="15:116" x14ac:dyDescent="0.15"/>
    <row r="48" spans="15:116" x14ac:dyDescent="0.15"/>
    <row r="49" spans="104:116" x14ac:dyDescent="0.15"/>
    <row r="50" spans="104:116" x14ac:dyDescent="0.15">
      <c r="CZ50" s="197"/>
      <c r="DA50" s="197"/>
      <c r="DB50" s="197"/>
      <c r="DC50" s="197"/>
      <c r="DD50" s="197"/>
      <c r="DE50" s="197"/>
      <c r="DF50" s="197"/>
      <c r="DG50" s="197"/>
      <c r="DH50" s="197"/>
      <c r="DI50" s="197"/>
      <c r="DJ50" s="197"/>
      <c r="DK50" s="197"/>
      <c r="DL50" s="197"/>
    </row>
    <row r="51" spans="104:116" x14ac:dyDescent="0.15"/>
    <row r="52" spans="104:116" x14ac:dyDescent="0.15"/>
    <row r="53" spans="104:116" x14ac:dyDescent="0.15">
      <c r="DL53" s="19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97"/>
      <c r="DD67" s="197"/>
      <c r="DE67" s="197"/>
      <c r="DF67" s="197"/>
      <c r="DG67" s="197"/>
      <c r="DH67" s="197"/>
      <c r="DI67" s="197"/>
      <c r="DJ67" s="197"/>
      <c r="DK67" s="197"/>
      <c r="DL67" s="19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fLnbZkomk+nojN1R8j6c5luQIkACaEDizMv2kZ3N4QBOKxfwHm2tVZ3Fd9A7IUjt/9hG6hTRep5Rtd2aWfWGg==" saltValue="xPyqC8xEOmppYjoENp9Po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199" customWidth="1"/>
    <col min="37" max="44" width="17" style="199" customWidth="1"/>
    <col min="45" max="45" width="6.125" style="206" customWidth="1"/>
    <col min="46" max="46" width="3" style="204" customWidth="1"/>
    <col min="47" max="47" width="19.125" style="199" hidden="1" customWidth="1"/>
    <col min="48" max="52" width="12.625" style="199" hidden="1" customWidth="1"/>
    <col min="53" max="16384" width="8.625" style="199" hidden="1"/>
  </cols>
  <sheetData>
    <row r="1" spans="1:46" x14ac:dyDescent="0.15">
      <c r="AS1" s="200"/>
      <c r="AT1" s="200"/>
    </row>
    <row r="2" spans="1:46" x14ac:dyDescent="0.15">
      <c r="AS2" s="200"/>
      <c r="AT2" s="200"/>
    </row>
    <row r="3" spans="1:46" x14ac:dyDescent="0.15">
      <c r="AS3" s="200"/>
      <c r="AT3" s="200"/>
    </row>
    <row r="4" spans="1:46" x14ac:dyDescent="0.15">
      <c r="AS4" s="200"/>
      <c r="AT4" s="200"/>
    </row>
    <row r="5" spans="1:46" ht="17.25" x14ac:dyDescent="0.15">
      <c r="A5" s="201" t="s">
        <v>501</v>
      </c>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3"/>
    </row>
    <row r="6" spans="1:46" x14ac:dyDescent="0.15">
      <c r="A6" s="204"/>
      <c r="B6" s="200"/>
      <c r="C6" s="200"/>
      <c r="D6" s="200"/>
      <c r="E6" s="200"/>
      <c r="F6" s="200"/>
      <c r="G6" s="200"/>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5" t="s">
        <v>502</v>
      </c>
      <c r="AL6" s="205"/>
      <c r="AM6" s="205"/>
      <c r="AN6" s="205"/>
      <c r="AO6" s="200"/>
      <c r="AP6" s="200"/>
      <c r="AQ6" s="200"/>
      <c r="AR6" s="200"/>
    </row>
    <row r="7" spans="1:46" ht="13.5" customHeight="1" x14ac:dyDescent="0.15">
      <c r="A7" s="204"/>
      <c r="B7" s="200"/>
      <c r="C7" s="200"/>
      <c r="D7" s="200"/>
      <c r="E7" s="200"/>
      <c r="F7" s="200"/>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7"/>
      <c r="AL7" s="208"/>
      <c r="AM7" s="208"/>
      <c r="AN7" s="209"/>
      <c r="AO7" s="1117" t="s">
        <v>503</v>
      </c>
      <c r="AP7" s="210"/>
      <c r="AQ7" s="211" t="s">
        <v>504</v>
      </c>
      <c r="AR7" s="212"/>
    </row>
    <row r="8" spans="1:46" x14ac:dyDescent="0.15">
      <c r="A8" s="204"/>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13"/>
      <c r="AL8" s="214"/>
      <c r="AM8" s="214"/>
      <c r="AN8" s="215"/>
      <c r="AO8" s="1118"/>
      <c r="AP8" s="216" t="s">
        <v>505</v>
      </c>
      <c r="AQ8" s="217" t="s">
        <v>506</v>
      </c>
      <c r="AR8" s="218" t="s">
        <v>507</v>
      </c>
    </row>
    <row r="9" spans="1:46" x14ac:dyDescent="0.15">
      <c r="A9" s="204"/>
      <c r="B9" s="200"/>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119" t="s">
        <v>508</v>
      </c>
      <c r="AL9" s="1120"/>
      <c r="AM9" s="1120"/>
      <c r="AN9" s="1121"/>
      <c r="AO9" s="219">
        <v>3458482</v>
      </c>
      <c r="AP9" s="219">
        <v>95705</v>
      </c>
      <c r="AQ9" s="220">
        <v>88339</v>
      </c>
      <c r="AR9" s="221">
        <v>8.3000000000000007</v>
      </c>
    </row>
    <row r="10" spans="1:46" ht="13.5" customHeight="1" x14ac:dyDescent="0.15">
      <c r="A10" s="204"/>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1119" t="s">
        <v>509</v>
      </c>
      <c r="AL10" s="1120"/>
      <c r="AM10" s="1120"/>
      <c r="AN10" s="1121"/>
      <c r="AO10" s="222">
        <v>1689</v>
      </c>
      <c r="AP10" s="222">
        <v>47</v>
      </c>
      <c r="AQ10" s="223">
        <v>7842</v>
      </c>
      <c r="AR10" s="224">
        <v>-99.4</v>
      </c>
    </row>
    <row r="11" spans="1:46" ht="13.5" customHeight="1" x14ac:dyDescent="0.15">
      <c r="A11" s="204"/>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1119" t="s">
        <v>510</v>
      </c>
      <c r="AL11" s="1120"/>
      <c r="AM11" s="1120"/>
      <c r="AN11" s="1121"/>
      <c r="AO11" s="222">
        <v>9880</v>
      </c>
      <c r="AP11" s="222">
        <v>273</v>
      </c>
      <c r="AQ11" s="223">
        <v>2321</v>
      </c>
      <c r="AR11" s="224">
        <v>-88.2</v>
      </c>
    </row>
    <row r="12" spans="1:46" ht="13.5" customHeight="1" x14ac:dyDescent="0.15">
      <c r="A12" s="204"/>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1119" t="s">
        <v>511</v>
      </c>
      <c r="AL12" s="1120"/>
      <c r="AM12" s="1120"/>
      <c r="AN12" s="1121"/>
      <c r="AO12" s="222" t="s">
        <v>512</v>
      </c>
      <c r="AP12" s="222" t="s">
        <v>512</v>
      </c>
      <c r="AQ12" s="223">
        <v>10</v>
      </c>
      <c r="AR12" s="224" t="s">
        <v>512</v>
      </c>
    </row>
    <row r="13" spans="1:46" ht="13.5" customHeight="1" x14ac:dyDescent="0.15">
      <c r="A13" s="204"/>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1119" t="s">
        <v>513</v>
      </c>
      <c r="AL13" s="1120"/>
      <c r="AM13" s="1120"/>
      <c r="AN13" s="1121"/>
      <c r="AO13" s="222">
        <v>120674</v>
      </c>
      <c r="AP13" s="222">
        <v>3339</v>
      </c>
      <c r="AQ13" s="223">
        <v>2936</v>
      </c>
      <c r="AR13" s="224">
        <v>13.7</v>
      </c>
    </row>
    <row r="14" spans="1:46" ht="13.5" customHeight="1" x14ac:dyDescent="0.15">
      <c r="A14" s="204"/>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1119" t="s">
        <v>514</v>
      </c>
      <c r="AL14" s="1120"/>
      <c r="AM14" s="1120"/>
      <c r="AN14" s="1121"/>
      <c r="AO14" s="222">
        <v>87424</v>
      </c>
      <c r="AP14" s="222">
        <v>2419</v>
      </c>
      <c r="AQ14" s="223">
        <v>1649</v>
      </c>
      <c r="AR14" s="224">
        <v>46.7</v>
      </c>
    </row>
    <row r="15" spans="1:46" ht="13.5" customHeight="1" x14ac:dyDescent="0.15">
      <c r="A15" s="204"/>
      <c r="B15" s="200"/>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1122" t="s">
        <v>515</v>
      </c>
      <c r="AL15" s="1123"/>
      <c r="AM15" s="1123"/>
      <c r="AN15" s="1124"/>
      <c r="AO15" s="222">
        <v>-143039</v>
      </c>
      <c r="AP15" s="222">
        <v>-3958</v>
      </c>
      <c r="AQ15" s="223">
        <v>-5997</v>
      </c>
      <c r="AR15" s="224">
        <v>-34</v>
      </c>
    </row>
    <row r="16" spans="1:46" x14ac:dyDescent="0.15">
      <c r="A16" s="204"/>
      <c r="B16" s="200"/>
      <c r="C16" s="200"/>
      <c r="D16" s="200"/>
      <c r="E16" s="200"/>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0"/>
      <c r="AK16" s="1122" t="s">
        <v>183</v>
      </c>
      <c r="AL16" s="1123"/>
      <c r="AM16" s="1123"/>
      <c r="AN16" s="1124"/>
      <c r="AO16" s="222">
        <v>3535110</v>
      </c>
      <c r="AP16" s="222">
        <v>97825</v>
      </c>
      <c r="AQ16" s="223">
        <v>97102</v>
      </c>
      <c r="AR16" s="224">
        <v>0.7</v>
      </c>
    </row>
    <row r="17" spans="1:46" x14ac:dyDescent="0.15">
      <c r="A17" s="204"/>
      <c r="B17" s="200"/>
      <c r="C17" s="200"/>
      <c r="D17" s="200"/>
      <c r="E17" s="200"/>
      <c r="F17" s="200"/>
      <c r="G17" s="200"/>
      <c r="H17" s="200"/>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0"/>
      <c r="AP17" s="200"/>
      <c r="AQ17" s="200"/>
      <c r="AR17" s="225"/>
    </row>
    <row r="18" spans="1:46" x14ac:dyDescent="0.15">
      <c r="A18" s="204"/>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26"/>
      <c r="AR18" s="226"/>
    </row>
    <row r="19" spans="1:46" x14ac:dyDescent="0.15">
      <c r="A19" s="204"/>
      <c r="B19" s="200"/>
      <c r="C19" s="200"/>
      <c r="D19" s="200"/>
      <c r="E19" s="200"/>
      <c r="F19" s="200"/>
      <c r="G19" s="200"/>
      <c r="H19" s="200"/>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t="s">
        <v>516</v>
      </c>
      <c r="AL19" s="200"/>
      <c r="AM19" s="200"/>
      <c r="AN19" s="200"/>
      <c r="AO19" s="200"/>
      <c r="AP19" s="200"/>
      <c r="AQ19" s="200"/>
      <c r="AR19" s="200"/>
    </row>
    <row r="20" spans="1:46" x14ac:dyDescent="0.15">
      <c r="A20" s="204"/>
      <c r="B20" s="200"/>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200"/>
      <c r="AK20" s="227"/>
      <c r="AL20" s="228"/>
      <c r="AM20" s="228"/>
      <c r="AN20" s="229"/>
      <c r="AO20" s="230" t="s">
        <v>517</v>
      </c>
      <c r="AP20" s="231" t="s">
        <v>518</v>
      </c>
      <c r="AQ20" s="232" t="s">
        <v>519</v>
      </c>
      <c r="AR20" s="233"/>
    </row>
    <row r="21" spans="1:46" s="239" customFormat="1" x14ac:dyDescent="0.15">
      <c r="A21" s="234"/>
      <c r="B21" s="205"/>
      <c r="C21" s="205"/>
      <c r="D21" s="205"/>
      <c r="E21" s="205"/>
      <c r="F21" s="205"/>
      <c r="G21" s="205"/>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1125" t="s">
        <v>520</v>
      </c>
      <c r="AL21" s="1126"/>
      <c r="AM21" s="1126"/>
      <c r="AN21" s="1127"/>
      <c r="AO21" s="235">
        <v>9.91</v>
      </c>
      <c r="AP21" s="236">
        <v>8.91</v>
      </c>
      <c r="AQ21" s="237">
        <v>1</v>
      </c>
      <c r="AR21" s="205"/>
      <c r="AS21" s="238"/>
      <c r="AT21" s="234"/>
    </row>
    <row r="22" spans="1:46" s="239" customFormat="1" x14ac:dyDescent="0.15">
      <c r="A22" s="234"/>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1125" t="s">
        <v>521</v>
      </c>
      <c r="AL22" s="1126"/>
      <c r="AM22" s="1126"/>
      <c r="AN22" s="1127"/>
      <c r="AO22" s="240">
        <v>100.3</v>
      </c>
      <c r="AP22" s="241">
        <v>97.5</v>
      </c>
      <c r="AQ22" s="242">
        <v>2.8</v>
      </c>
      <c r="AR22" s="226"/>
      <c r="AS22" s="238"/>
      <c r="AT22" s="234"/>
    </row>
    <row r="23" spans="1:46" s="239" customFormat="1" x14ac:dyDescent="0.15">
      <c r="A23" s="234"/>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26"/>
      <c r="AQ23" s="226"/>
      <c r="AR23" s="226"/>
      <c r="AS23" s="238"/>
      <c r="AT23" s="234"/>
    </row>
    <row r="24" spans="1:46" s="239" customFormat="1" x14ac:dyDescent="0.15">
      <c r="A24" s="234"/>
      <c r="B24" s="205"/>
      <c r="C24" s="205"/>
      <c r="D24" s="205"/>
      <c r="E24" s="205"/>
      <c r="F24" s="205"/>
      <c r="G24" s="205"/>
      <c r="H24" s="205"/>
      <c r="I24" s="205"/>
      <c r="J24" s="205"/>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c r="AM24" s="205"/>
      <c r="AN24" s="205"/>
      <c r="AO24" s="205"/>
      <c r="AP24" s="226"/>
      <c r="AQ24" s="226"/>
      <c r="AR24" s="226"/>
      <c r="AS24" s="238"/>
      <c r="AT24" s="234"/>
    </row>
    <row r="25" spans="1:46" s="239" customFormat="1" x14ac:dyDescent="0.15">
      <c r="A25" s="243"/>
      <c r="B25" s="244"/>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5"/>
      <c r="AQ25" s="245"/>
      <c r="AR25" s="245"/>
      <c r="AS25" s="246"/>
      <c r="AT25" s="234"/>
    </row>
    <row r="26" spans="1:46" s="239" customFormat="1" x14ac:dyDescent="0.15">
      <c r="A26" s="1116" t="s">
        <v>522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05"/>
    </row>
    <row r="27" spans="1:46" x14ac:dyDescent="0.15">
      <c r="A27" s="247"/>
      <c r="AO27" s="200"/>
      <c r="AP27" s="200"/>
      <c r="AQ27" s="200"/>
      <c r="AR27" s="200"/>
      <c r="AS27" s="200"/>
      <c r="AT27" s="200"/>
    </row>
    <row r="28" spans="1:46" ht="17.25" x14ac:dyDescent="0.15">
      <c r="A28" s="201" t="s">
        <v>523</v>
      </c>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48"/>
    </row>
    <row r="29" spans="1:46" x14ac:dyDescent="0.15">
      <c r="A29" s="204"/>
      <c r="B29" s="200"/>
      <c r="C29" s="200"/>
      <c r="D29" s="200"/>
      <c r="E29" s="200"/>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5" t="s">
        <v>524</v>
      </c>
      <c r="AL29" s="205"/>
      <c r="AM29" s="205"/>
      <c r="AN29" s="205"/>
      <c r="AO29" s="200"/>
      <c r="AP29" s="200"/>
      <c r="AQ29" s="200"/>
      <c r="AR29" s="200"/>
      <c r="AS29" s="249"/>
    </row>
    <row r="30" spans="1:46" ht="13.5" customHeight="1" x14ac:dyDescent="0.15">
      <c r="A30" s="204"/>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0"/>
      <c r="AF30" s="200"/>
      <c r="AG30" s="200"/>
      <c r="AH30" s="200"/>
      <c r="AI30" s="200"/>
      <c r="AJ30" s="200"/>
      <c r="AK30" s="207"/>
      <c r="AL30" s="208"/>
      <c r="AM30" s="208"/>
      <c r="AN30" s="209"/>
      <c r="AO30" s="1117" t="s">
        <v>503</v>
      </c>
      <c r="AP30" s="210"/>
      <c r="AQ30" s="211" t="s">
        <v>504</v>
      </c>
      <c r="AR30" s="212"/>
    </row>
    <row r="31" spans="1:46" x14ac:dyDescent="0.15">
      <c r="A31" s="204"/>
      <c r="B31" s="200"/>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200"/>
      <c r="AH31" s="200"/>
      <c r="AI31" s="200"/>
      <c r="AJ31" s="200"/>
      <c r="AK31" s="213"/>
      <c r="AL31" s="214"/>
      <c r="AM31" s="214"/>
      <c r="AN31" s="215"/>
      <c r="AO31" s="1118"/>
      <c r="AP31" s="216" t="s">
        <v>505</v>
      </c>
      <c r="AQ31" s="217" t="s">
        <v>506</v>
      </c>
      <c r="AR31" s="218" t="s">
        <v>507</v>
      </c>
    </row>
    <row r="32" spans="1:46" ht="27" customHeight="1" x14ac:dyDescent="0.15">
      <c r="A32" s="204"/>
      <c r="B32" s="200"/>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1133" t="s">
        <v>525</v>
      </c>
      <c r="AL32" s="1134"/>
      <c r="AM32" s="1134"/>
      <c r="AN32" s="1135"/>
      <c r="AO32" s="250">
        <v>2851926</v>
      </c>
      <c r="AP32" s="250">
        <v>78920</v>
      </c>
      <c r="AQ32" s="251">
        <v>55264</v>
      </c>
      <c r="AR32" s="252">
        <v>42.8</v>
      </c>
    </row>
    <row r="33" spans="1:46" ht="13.5" customHeight="1" x14ac:dyDescent="0.15">
      <c r="A33" s="204"/>
      <c r="B33" s="200"/>
      <c r="C33" s="200"/>
      <c r="D33" s="200"/>
      <c r="E33" s="200"/>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0"/>
      <c r="AE33" s="200"/>
      <c r="AF33" s="200"/>
      <c r="AG33" s="200"/>
      <c r="AH33" s="200"/>
      <c r="AI33" s="200"/>
      <c r="AJ33" s="200"/>
      <c r="AK33" s="1133" t="s">
        <v>526</v>
      </c>
      <c r="AL33" s="1134"/>
      <c r="AM33" s="1134"/>
      <c r="AN33" s="1135"/>
      <c r="AO33" s="250" t="s">
        <v>512</v>
      </c>
      <c r="AP33" s="250" t="s">
        <v>512</v>
      </c>
      <c r="AQ33" s="251" t="s">
        <v>512</v>
      </c>
      <c r="AR33" s="252" t="s">
        <v>512</v>
      </c>
    </row>
    <row r="34" spans="1:46" ht="27" customHeight="1" x14ac:dyDescent="0.15">
      <c r="A34" s="204"/>
      <c r="B34" s="200"/>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c r="AK34" s="1133" t="s">
        <v>527</v>
      </c>
      <c r="AL34" s="1134"/>
      <c r="AM34" s="1134"/>
      <c r="AN34" s="1135"/>
      <c r="AO34" s="250" t="s">
        <v>512</v>
      </c>
      <c r="AP34" s="250" t="s">
        <v>512</v>
      </c>
      <c r="AQ34" s="251">
        <v>19</v>
      </c>
      <c r="AR34" s="252" t="s">
        <v>512</v>
      </c>
    </row>
    <row r="35" spans="1:46" ht="27" customHeight="1" x14ac:dyDescent="0.15">
      <c r="A35" s="204"/>
      <c r="B35" s="200"/>
      <c r="C35" s="200"/>
      <c r="D35" s="200"/>
      <c r="E35" s="200"/>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0"/>
      <c r="AE35" s="200"/>
      <c r="AF35" s="200"/>
      <c r="AG35" s="200"/>
      <c r="AH35" s="200"/>
      <c r="AI35" s="200"/>
      <c r="AJ35" s="200"/>
      <c r="AK35" s="1133" t="s">
        <v>528</v>
      </c>
      <c r="AL35" s="1134"/>
      <c r="AM35" s="1134"/>
      <c r="AN35" s="1135"/>
      <c r="AO35" s="250">
        <v>485932</v>
      </c>
      <c r="AP35" s="250">
        <v>13447</v>
      </c>
      <c r="AQ35" s="251">
        <v>18522</v>
      </c>
      <c r="AR35" s="252">
        <v>-27.4</v>
      </c>
    </row>
    <row r="36" spans="1:46" ht="27" customHeight="1" x14ac:dyDescent="0.15">
      <c r="A36" s="204"/>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1133" t="s">
        <v>529</v>
      </c>
      <c r="AL36" s="1134"/>
      <c r="AM36" s="1134"/>
      <c r="AN36" s="1135"/>
      <c r="AO36" s="250">
        <v>5353</v>
      </c>
      <c r="AP36" s="250">
        <v>148</v>
      </c>
      <c r="AQ36" s="251">
        <v>2744</v>
      </c>
      <c r="AR36" s="252">
        <v>-94.6</v>
      </c>
    </row>
    <row r="37" spans="1:46" ht="13.5" customHeight="1" x14ac:dyDescent="0.15">
      <c r="A37" s="204"/>
      <c r="B37" s="200"/>
      <c r="C37" s="200"/>
      <c r="D37" s="200"/>
      <c r="E37" s="200"/>
      <c r="F37" s="200"/>
      <c r="G37" s="200"/>
      <c r="H37" s="200"/>
      <c r="I37" s="200"/>
      <c r="J37" s="200"/>
      <c r="K37" s="200"/>
      <c r="L37" s="200"/>
      <c r="M37" s="200"/>
      <c r="N37" s="200"/>
      <c r="O37" s="200"/>
      <c r="P37" s="200"/>
      <c r="Q37" s="200"/>
      <c r="R37" s="200"/>
      <c r="S37" s="200"/>
      <c r="T37" s="200"/>
      <c r="U37" s="200"/>
      <c r="V37" s="200"/>
      <c r="W37" s="200"/>
      <c r="X37" s="200"/>
      <c r="Y37" s="200"/>
      <c r="Z37" s="200"/>
      <c r="AA37" s="200"/>
      <c r="AB37" s="200"/>
      <c r="AC37" s="200"/>
      <c r="AD37" s="200"/>
      <c r="AE37" s="200"/>
      <c r="AF37" s="200"/>
      <c r="AG37" s="200"/>
      <c r="AH37" s="200"/>
      <c r="AI37" s="200"/>
      <c r="AJ37" s="200"/>
      <c r="AK37" s="1133" t="s">
        <v>530</v>
      </c>
      <c r="AL37" s="1134"/>
      <c r="AM37" s="1134"/>
      <c r="AN37" s="1135"/>
      <c r="AO37" s="250">
        <v>39217</v>
      </c>
      <c r="AP37" s="250">
        <v>1085</v>
      </c>
      <c r="AQ37" s="251">
        <v>519</v>
      </c>
      <c r="AR37" s="252">
        <v>109.1</v>
      </c>
    </row>
    <row r="38" spans="1:46" ht="27" customHeight="1" x14ac:dyDescent="0.15">
      <c r="A38" s="204"/>
      <c r="B38" s="200"/>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1136" t="s">
        <v>531</v>
      </c>
      <c r="AL38" s="1137"/>
      <c r="AM38" s="1137"/>
      <c r="AN38" s="1138"/>
      <c r="AO38" s="253" t="s">
        <v>512</v>
      </c>
      <c r="AP38" s="253" t="s">
        <v>512</v>
      </c>
      <c r="AQ38" s="254">
        <v>4</v>
      </c>
      <c r="AR38" s="242" t="s">
        <v>512</v>
      </c>
      <c r="AS38" s="249"/>
    </row>
    <row r="39" spans="1:46" x14ac:dyDescent="0.15">
      <c r="A39" s="204"/>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c r="AE39" s="200"/>
      <c r="AF39" s="200"/>
      <c r="AG39" s="200"/>
      <c r="AH39" s="200"/>
      <c r="AI39" s="200"/>
      <c r="AJ39" s="200"/>
      <c r="AK39" s="1136" t="s">
        <v>532</v>
      </c>
      <c r="AL39" s="1137"/>
      <c r="AM39" s="1137"/>
      <c r="AN39" s="1138"/>
      <c r="AO39" s="250">
        <v>-189585</v>
      </c>
      <c r="AP39" s="250">
        <v>-5246</v>
      </c>
      <c r="AQ39" s="251">
        <v>-3996</v>
      </c>
      <c r="AR39" s="252">
        <v>31.3</v>
      </c>
      <c r="AS39" s="249"/>
    </row>
    <row r="40" spans="1:46" ht="27" customHeight="1" x14ac:dyDescent="0.15">
      <c r="A40" s="204"/>
      <c r="B40" s="200"/>
      <c r="C40" s="200"/>
      <c r="D40" s="200"/>
      <c r="E40" s="200"/>
      <c r="F40" s="200"/>
      <c r="G40" s="200"/>
      <c r="H40" s="200"/>
      <c r="I40" s="200"/>
      <c r="J40" s="200"/>
      <c r="K40" s="200"/>
      <c r="L40" s="200"/>
      <c r="M40" s="200"/>
      <c r="N40" s="200"/>
      <c r="O40" s="200"/>
      <c r="P40" s="200"/>
      <c r="Q40" s="200"/>
      <c r="R40" s="200"/>
      <c r="S40" s="200"/>
      <c r="T40" s="200"/>
      <c r="U40" s="200"/>
      <c r="V40" s="200"/>
      <c r="W40" s="200"/>
      <c r="X40" s="200"/>
      <c r="Y40" s="200"/>
      <c r="Z40" s="200"/>
      <c r="AA40" s="200"/>
      <c r="AB40" s="200"/>
      <c r="AC40" s="200"/>
      <c r="AD40" s="200"/>
      <c r="AE40" s="200"/>
      <c r="AF40" s="200"/>
      <c r="AG40" s="200"/>
      <c r="AH40" s="200"/>
      <c r="AI40" s="200"/>
      <c r="AJ40" s="200"/>
      <c r="AK40" s="1133" t="s">
        <v>533</v>
      </c>
      <c r="AL40" s="1134"/>
      <c r="AM40" s="1134"/>
      <c r="AN40" s="1135"/>
      <c r="AO40" s="250">
        <v>-2370859</v>
      </c>
      <c r="AP40" s="250">
        <v>-65608</v>
      </c>
      <c r="AQ40" s="251">
        <v>-50182</v>
      </c>
      <c r="AR40" s="252">
        <v>30.7</v>
      </c>
      <c r="AS40" s="249"/>
    </row>
    <row r="41" spans="1:46" x14ac:dyDescent="0.15">
      <c r="A41" s="204"/>
      <c r="B41" s="200"/>
      <c r="C41" s="200"/>
      <c r="D41" s="200"/>
      <c r="E41" s="200"/>
      <c r="F41" s="200"/>
      <c r="G41" s="200"/>
      <c r="H41" s="200"/>
      <c r="I41" s="200"/>
      <c r="J41" s="200"/>
      <c r="K41" s="200"/>
      <c r="L41" s="200"/>
      <c r="M41" s="200"/>
      <c r="N41" s="200"/>
      <c r="O41" s="200"/>
      <c r="P41" s="200"/>
      <c r="Q41" s="200"/>
      <c r="R41" s="200"/>
      <c r="S41" s="200"/>
      <c r="T41" s="200"/>
      <c r="U41" s="200"/>
      <c r="V41" s="200"/>
      <c r="W41" s="200"/>
      <c r="X41" s="200"/>
      <c r="Y41" s="200"/>
      <c r="Z41" s="200"/>
      <c r="AA41" s="200"/>
      <c r="AB41" s="200"/>
      <c r="AC41" s="200"/>
      <c r="AD41" s="200"/>
      <c r="AE41" s="200"/>
      <c r="AF41" s="200"/>
      <c r="AG41" s="200"/>
      <c r="AH41" s="200"/>
      <c r="AI41" s="200"/>
      <c r="AJ41" s="200"/>
      <c r="AK41" s="1139" t="s">
        <v>296</v>
      </c>
      <c r="AL41" s="1140"/>
      <c r="AM41" s="1140"/>
      <c r="AN41" s="1141"/>
      <c r="AO41" s="250">
        <v>821984</v>
      </c>
      <c r="AP41" s="250">
        <v>22746</v>
      </c>
      <c r="AQ41" s="251">
        <v>22892</v>
      </c>
      <c r="AR41" s="252">
        <v>-0.6</v>
      </c>
      <c r="AS41" s="249"/>
    </row>
    <row r="42" spans="1:46" x14ac:dyDescent="0.15">
      <c r="A42" s="204"/>
      <c r="B42" s="200"/>
      <c r="C42" s="200"/>
      <c r="D42" s="200"/>
      <c r="E42" s="20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55" t="s">
        <v>534</v>
      </c>
      <c r="AL42" s="200"/>
      <c r="AM42" s="200"/>
      <c r="AN42" s="200"/>
      <c r="AO42" s="200"/>
      <c r="AP42" s="200"/>
      <c r="AQ42" s="226"/>
      <c r="AR42" s="226"/>
      <c r="AS42" s="249"/>
    </row>
    <row r="43" spans="1:46" x14ac:dyDescent="0.15">
      <c r="A43" s="204"/>
      <c r="B43" s="200"/>
      <c r="C43" s="200"/>
      <c r="D43" s="200"/>
      <c r="E43" s="200"/>
      <c r="F43" s="200"/>
      <c r="G43" s="200"/>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56"/>
      <c r="AQ43" s="226"/>
      <c r="AR43" s="200"/>
      <c r="AS43" s="249"/>
    </row>
    <row r="44" spans="1:46" x14ac:dyDescent="0.15">
      <c r="A44" s="204"/>
      <c r="B44" s="200"/>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26"/>
      <c r="AR44" s="200"/>
    </row>
    <row r="45" spans="1:46" x14ac:dyDescent="0.15">
      <c r="A45" s="202"/>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57"/>
      <c r="AR45" s="202"/>
      <c r="AS45" s="202"/>
      <c r="AT45" s="200"/>
    </row>
    <row r="46" spans="1:46" x14ac:dyDescent="0.15">
      <c r="A46" s="258"/>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00"/>
    </row>
    <row r="47" spans="1:46" ht="17.25" customHeight="1" x14ac:dyDescent="0.15">
      <c r="A47" s="259" t="s">
        <v>535</v>
      </c>
      <c r="B47" s="200"/>
      <c r="C47" s="200"/>
      <c r="D47" s="200"/>
      <c r="E47" s="200"/>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c r="AK47" s="200"/>
      <c r="AL47" s="200"/>
      <c r="AM47" s="200"/>
      <c r="AN47" s="200"/>
      <c r="AO47" s="200"/>
      <c r="AP47" s="200"/>
      <c r="AQ47" s="200"/>
      <c r="AR47" s="200"/>
    </row>
    <row r="48" spans="1:46" x14ac:dyDescent="0.15">
      <c r="A48" s="204"/>
      <c r="B48" s="200"/>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60" t="s">
        <v>536</v>
      </c>
      <c r="AL48" s="260"/>
      <c r="AM48" s="260"/>
      <c r="AN48" s="260"/>
      <c r="AO48" s="260"/>
      <c r="AP48" s="260"/>
      <c r="AQ48" s="261"/>
      <c r="AR48" s="260"/>
    </row>
    <row r="49" spans="1:44" ht="13.5" customHeight="1" x14ac:dyDescent="0.15">
      <c r="A49" s="204"/>
      <c r="B49" s="200"/>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62"/>
      <c r="AL49" s="263"/>
      <c r="AM49" s="1128" t="s">
        <v>503</v>
      </c>
      <c r="AN49" s="1130" t="s">
        <v>537</v>
      </c>
      <c r="AO49" s="1131"/>
      <c r="AP49" s="1131"/>
      <c r="AQ49" s="1131"/>
      <c r="AR49" s="1132"/>
    </row>
    <row r="50" spans="1:44" x14ac:dyDescent="0.15">
      <c r="A50" s="204"/>
      <c r="B50" s="200"/>
      <c r="C50" s="200"/>
      <c r="D50" s="200"/>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64"/>
      <c r="AL50" s="265"/>
      <c r="AM50" s="1129"/>
      <c r="AN50" s="266" t="s">
        <v>538</v>
      </c>
      <c r="AO50" s="267" t="s">
        <v>539</v>
      </c>
      <c r="AP50" s="268" t="s">
        <v>540</v>
      </c>
      <c r="AQ50" s="269" t="s">
        <v>541</v>
      </c>
      <c r="AR50" s="270" t="s">
        <v>542</v>
      </c>
    </row>
    <row r="51" spans="1:44" x14ac:dyDescent="0.15">
      <c r="A51" s="204"/>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62" t="s">
        <v>543</v>
      </c>
      <c r="AL51" s="263"/>
      <c r="AM51" s="271">
        <v>3428966</v>
      </c>
      <c r="AN51" s="272">
        <v>88464</v>
      </c>
      <c r="AO51" s="273">
        <v>4</v>
      </c>
      <c r="AP51" s="274">
        <v>69729</v>
      </c>
      <c r="AQ51" s="275">
        <v>1.8</v>
      </c>
      <c r="AR51" s="276">
        <v>2.2000000000000002</v>
      </c>
    </row>
    <row r="52" spans="1:44" x14ac:dyDescent="0.15">
      <c r="A52" s="204"/>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77"/>
      <c r="AL52" s="278" t="s">
        <v>544</v>
      </c>
      <c r="AM52" s="279">
        <v>2443867</v>
      </c>
      <c r="AN52" s="280">
        <v>63050</v>
      </c>
      <c r="AO52" s="281">
        <v>26.1</v>
      </c>
      <c r="AP52" s="282">
        <v>38908</v>
      </c>
      <c r="AQ52" s="283">
        <v>14</v>
      </c>
      <c r="AR52" s="284">
        <v>12.1</v>
      </c>
    </row>
    <row r="53" spans="1:44" x14ac:dyDescent="0.15">
      <c r="A53" s="204"/>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62" t="s">
        <v>545</v>
      </c>
      <c r="AL53" s="263"/>
      <c r="AM53" s="271">
        <v>4603840</v>
      </c>
      <c r="AN53" s="272">
        <v>120422</v>
      </c>
      <c r="AO53" s="273">
        <v>36.1</v>
      </c>
      <c r="AP53" s="274">
        <v>74581</v>
      </c>
      <c r="AQ53" s="275">
        <v>7</v>
      </c>
      <c r="AR53" s="276">
        <v>29.1</v>
      </c>
    </row>
    <row r="54" spans="1:44" x14ac:dyDescent="0.15">
      <c r="A54" s="204"/>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77"/>
      <c r="AL54" s="278" t="s">
        <v>544</v>
      </c>
      <c r="AM54" s="279">
        <v>2934484</v>
      </c>
      <c r="AN54" s="280">
        <v>76757</v>
      </c>
      <c r="AO54" s="281">
        <v>21.7</v>
      </c>
      <c r="AP54" s="282">
        <v>41563</v>
      </c>
      <c r="AQ54" s="283">
        <v>6.8</v>
      </c>
      <c r="AR54" s="284">
        <v>14.9</v>
      </c>
    </row>
    <row r="55" spans="1:44" x14ac:dyDescent="0.15">
      <c r="A55" s="204"/>
      <c r="B55" s="200"/>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62" t="s">
        <v>546</v>
      </c>
      <c r="AL55" s="263"/>
      <c r="AM55" s="271">
        <v>4251636</v>
      </c>
      <c r="AN55" s="272">
        <v>113045</v>
      </c>
      <c r="AO55" s="273">
        <v>-6.1</v>
      </c>
      <c r="AP55" s="274">
        <v>76347</v>
      </c>
      <c r="AQ55" s="275">
        <v>2.4</v>
      </c>
      <c r="AR55" s="276">
        <v>-8.5</v>
      </c>
    </row>
    <row r="56" spans="1:44" x14ac:dyDescent="0.15">
      <c r="A56" s="204"/>
      <c r="B56" s="200"/>
      <c r="C56" s="200"/>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77"/>
      <c r="AL56" s="278" t="s">
        <v>544</v>
      </c>
      <c r="AM56" s="279">
        <v>2398317</v>
      </c>
      <c r="AN56" s="280">
        <v>63768</v>
      </c>
      <c r="AO56" s="281">
        <v>-16.899999999999999</v>
      </c>
      <c r="AP56" s="282">
        <v>41762</v>
      </c>
      <c r="AQ56" s="283">
        <v>0.5</v>
      </c>
      <c r="AR56" s="284">
        <v>-17.399999999999999</v>
      </c>
    </row>
    <row r="57" spans="1:44" x14ac:dyDescent="0.15">
      <c r="A57" s="204"/>
      <c r="B57" s="200"/>
      <c r="C57" s="200"/>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62" t="s">
        <v>547</v>
      </c>
      <c r="AL57" s="263"/>
      <c r="AM57" s="271">
        <v>3541611</v>
      </c>
      <c r="AN57" s="272">
        <v>96161</v>
      </c>
      <c r="AO57" s="273">
        <v>-14.9</v>
      </c>
      <c r="AP57" s="274">
        <v>69604</v>
      </c>
      <c r="AQ57" s="275">
        <v>-8.8000000000000007</v>
      </c>
      <c r="AR57" s="276">
        <v>-6.1</v>
      </c>
    </row>
    <row r="58" spans="1:44" x14ac:dyDescent="0.15">
      <c r="A58" s="204"/>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77"/>
      <c r="AL58" s="278" t="s">
        <v>544</v>
      </c>
      <c r="AM58" s="279">
        <v>2060283</v>
      </c>
      <c r="AN58" s="280">
        <v>55940</v>
      </c>
      <c r="AO58" s="281">
        <v>-12.3</v>
      </c>
      <c r="AP58" s="282">
        <v>36247</v>
      </c>
      <c r="AQ58" s="283">
        <v>-13.2</v>
      </c>
      <c r="AR58" s="284">
        <v>0.9</v>
      </c>
    </row>
    <row r="59" spans="1:44" x14ac:dyDescent="0.15">
      <c r="A59" s="204"/>
      <c r="B59" s="200"/>
      <c r="C59" s="200"/>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62" t="s">
        <v>548</v>
      </c>
      <c r="AL59" s="263"/>
      <c r="AM59" s="271">
        <v>3400068</v>
      </c>
      <c r="AN59" s="272">
        <v>94088</v>
      </c>
      <c r="AO59" s="273">
        <v>-2.2000000000000002</v>
      </c>
      <c r="AP59" s="274">
        <v>68410</v>
      </c>
      <c r="AQ59" s="275">
        <v>-1.7</v>
      </c>
      <c r="AR59" s="276">
        <v>-0.5</v>
      </c>
    </row>
    <row r="60" spans="1:44" x14ac:dyDescent="0.15">
      <c r="A60" s="204"/>
      <c r="B60" s="200"/>
      <c r="C60" s="200"/>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77"/>
      <c r="AL60" s="278" t="s">
        <v>544</v>
      </c>
      <c r="AM60" s="279">
        <v>1920486</v>
      </c>
      <c r="AN60" s="280">
        <v>53145</v>
      </c>
      <c r="AO60" s="281">
        <v>-5</v>
      </c>
      <c r="AP60" s="282">
        <v>35086</v>
      </c>
      <c r="AQ60" s="283">
        <v>-3.2</v>
      </c>
      <c r="AR60" s="284">
        <v>-1.8</v>
      </c>
    </row>
    <row r="61" spans="1:44" x14ac:dyDescent="0.15">
      <c r="A61" s="204"/>
      <c r="B61" s="200"/>
      <c r="C61" s="200"/>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62" t="s">
        <v>549</v>
      </c>
      <c r="AL61" s="285"/>
      <c r="AM61" s="286">
        <v>3845224</v>
      </c>
      <c r="AN61" s="287">
        <v>102436</v>
      </c>
      <c r="AO61" s="288">
        <v>3.4</v>
      </c>
      <c r="AP61" s="289">
        <v>71734</v>
      </c>
      <c r="AQ61" s="290">
        <v>0.1</v>
      </c>
      <c r="AR61" s="276">
        <v>3.3</v>
      </c>
    </row>
    <row r="62" spans="1:44" x14ac:dyDescent="0.15">
      <c r="A62" s="204"/>
      <c r="B62" s="200"/>
      <c r="C62" s="200"/>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77"/>
      <c r="AL62" s="278" t="s">
        <v>544</v>
      </c>
      <c r="AM62" s="279">
        <v>2351487</v>
      </c>
      <c r="AN62" s="280">
        <v>62532</v>
      </c>
      <c r="AO62" s="281">
        <v>2.7</v>
      </c>
      <c r="AP62" s="282">
        <v>38713</v>
      </c>
      <c r="AQ62" s="283">
        <v>1</v>
      </c>
      <c r="AR62" s="284">
        <v>1.7</v>
      </c>
    </row>
    <row r="63" spans="1:44" x14ac:dyDescent="0.15">
      <c r="A63" s="204"/>
      <c r="B63" s="200"/>
      <c r="C63" s="200"/>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row>
    <row r="64" spans="1:44" x14ac:dyDescent="0.15">
      <c r="A64" s="204"/>
      <c r="B64" s="200"/>
      <c r="C64" s="200"/>
      <c r="D64" s="200"/>
      <c r="E64" s="200"/>
      <c r="F64" s="200"/>
      <c r="G64" s="200"/>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row>
    <row r="65" spans="1:46" x14ac:dyDescent="0.15">
      <c r="A65" s="204"/>
      <c r="B65" s="200"/>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row>
    <row r="66" spans="1:46" x14ac:dyDescent="0.15">
      <c r="A66" s="291"/>
      <c r="B66" s="258"/>
      <c r="C66" s="258"/>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8"/>
      <c r="AN66" s="258"/>
      <c r="AO66" s="258"/>
      <c r="AP66" s="258"/>
      <c r="AQ66" s="258"/>
      <c r="AR66" s="258"/>
      <c r="AS66" s="292"/>
    </row>
    <row r="67" spans="1:46" ht="13.5" hidden="1" customHeight="1" x14ac:dyDescent="0.15">
      <c r="AK67" s="200"/>
      <c r="AL67" s="200"/>
      <c r="AM67" s="200"/>
      <c r="AN67" s="200"/>
      <c r="AO67" s="200"/>
      <c r="AP67" s="200"/>
      <c r="AQ67" s="200"/>
      <c r="AR67" s="200"/>
      <c r="AS67" s="200"/>
      <c r="AT67" s="200"/>
    </row>
    <row r="68" spans="1:46" ht="13.5" hidden="1" customHeight="1" x14ac:dyDescent="0.15">
      <c r="AK68" s="200"/>
      <c r="AL68" s="200"/>
      <c r="AM68" s="200"/>
      <c r="AN68" s="200"/>
      <c r="AO68" s="200"/>
      <c r="AP68" s="200"/>
      <c r="AQ68" s="200"/>
      <c r="AR68" s="200"/>
    </row>
    <row r="69" spans="1:46" ht="13.5" hidden="1" customHeight="1" x14ac:dyDescent="0.15">
      <c r="AK69" s="200"/>
      <c r="AL69" s="200"/>
      <c r="AM69" s="200"/>
      <c r="AN69" s="200"/>
      <c r="AO69" s="200"/>
      <c r="AP69" s="200"/>
      <c r="AQ69" s="200"/>
      <c r="AR69" s="200"/>
    </row>
    <row r="70" spans="1:46" hidden="1" x14ac:dyDescent="0.15">
      <c r="AK70" s="200"/>
      <c r="AL70" s="200"/>
      <c r="AM70" s="200"/>
      <c r="AN70" s="200"/>
      <c r="AO70" s="200"/>
      <c r="AP70" s="200"/>
      <c r="AQ70" s="200"/>
      <c r="AR70" s="200"/>
    </row>
    <row r="71" spans="1:46" hidden="1" x14ac:dyDescent="0.15">
      <c r="AK71" s="200"/>
      <c r="AL71" s="200"/>
      <c r="AM71" s="200"/>
      <c r="AN71" s="200"/>
      <c r="AO71" s="200"/>
      <c r="AP71" s="200"/>
      <c r="AQ71" s="200"/>
      <c r="AR71" s="200"/>
    </row>
    <row r="72" spans="1:46" hidden="1" x14ac:dyDescent="0.15">
      <c r="AK72" s="200"/>
      <c r="AL72" s="200"/>
      <c r="AM72" s="200"/>
      <c r="AN72" s="200"/>
      <c r="AO72" s="200"/>
      <c r="AP72" s="200"/>
      <c r="AQ72" s="200"/>
      <c r="AR72" s="200"/>
    </row>
    <row r="73" spans="1:46" hidden="1" x14ac:dyDescent="0.15">
      <c r="AK73" s="200"/>
      <c r="AL73" s="200"/>
      <c r="AM73" s="200"/>
      <c r="AN73" s="200"/>
      <c r="AO73" s="200"/>
      <c r="AP73" s="200"/>
      <c r="AQ73" s="200"/>
      <c r="AR73" s="200"/>
    </row>
  </sheetData>
  <sheetProtection algorithmName="SHA-512" hashValue="IDLThdFi9+7eMMmV1CCBuONkBDzboT3bdZxE19CXsuLmRxWRvxjaxzjgfmAOPevJXg0kNxjPGy0deDemgbtFpQ==" saltValue="/Mbaixv4xAQN4BNM2Mv8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0385F-D945-42E3-B832-AB83F888EA43}">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198" customWidth="1"/>
    <col min="126" max="16384" width="9" style="197" hidden="1"/>
  </cols>
  <sheetData>
    <row r="1" spans="2:125" ht="13.5" customHeight="1" x14ac:dyDescent="0.15">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row>
    <row r="2" spans="2:125" x14ac:dyDescent="0.15">
      <c r="B2" s="197"/>
      <c r="DG2" s="197"/>
    </row>
    <row r="3" spans="2:125" x14ac:dyDescent="0.15">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c r="CA3" s="197"/>
      <c r="CB3" s="197"/>
      <c r="CC3" s="197"/>
      <c r="CD3" s="197"/>
      <c r="CE3" s="197"/>
      <c r="CF3" s="197"/>
      <c r="CG3" s="197"/>
      <c r="CH3" s="197"/>
      <c r="CI3" s="197"/>
      <c r="CJ3" s="197"/>
      <c r="CK3" s="197"/>
      <c r="CL3" s="197"/>
      <c r="CM3" s="197"/>
      <c r="CN3" s="197"/>
      <c r="CO3" s="197"/>
      <c r="CP3" s="197"/>
      <c r="CQ3" s="197"/>
      <c r="CR3" s="197"/>
      <c r="CS3" s="197"/>
      <c r="CT3" s="197"/>
      <c r="CU3" s="197"/>
      <c r="CV3" s="197"/>
      <c r="CW3" s="197"/>
      <c r="CX3" s="197"/>
      <c r="CY3" s="197"/>
      <c r="CZ3" s="197"/>
      <c r="DA3" s="197"/>
      <c r="DB3" s="197"/>
      <c r="DC3" s="197"/>
      <c r="DD3" s="197"/>
      <c r="DE3" s="197"/>
      <c r="DF3" s="197"/>
      <c r="DH3" s="197"/>
      <c r="DI3" s="197"/>
      <c r="DJ3" s="197"/>
      <c r="DK3" s="197"/>
      <c r="DL3" s="197"/>
      <c r="DM3" s="197"/>
      <c r="DN3" s="197"/>
      <c r="DO3" s="197"/>
      <c r="DP3" s="197"/>
      <c r="DQ3" s="197"/>
      <c r="DR3" s="197"/>
      <c r="DS3" s="197"/>
      <c r="DT3" s="197"/>
      <c r="DU3" s="197"/>
    </row>
    <row r="4" spans="2:125" x14ac:dyDescent="0.15"/>
    <row r="5" spans="2:125" x14ac:dyDescent="0.15"/>
    <row r="6" spans="2:125" x14ac:dyDescent="0.15"/>
    <row r="7" spans="2:125" x14ac:dyDescent="0.15"/>
    <row r="8" spans="2:125" x14ac:dyDescent="0.15"/>
    <row r="9" spans="2:125" x14ac:dyDescent="0.15">
      <c r="DU9" s="19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97"/>
    </row>
    <row r="18" spans="125:125" x14ac:dyDescent="0.15"/>
    <row r="19" spans="125:125" x14ac:dyDescent="0.15"/>
    <row r="20" spans="125:125" x14ac:dyDescent="0.15">
      <c r="DU20" s="197"/>
    </row>
    <row r="21" spans="125:125" x14ac:dyDescent="0.15">
      <c r="DU21" s="19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97"/>
    </row>
    <row r="29" spans="125:125" x14ac:dyDescent="0.15"/>
    <row r="30" spans="125:125" x14ac:dyDescent="0.15"/>
    <row r="31" spans="125:125" x14ac:dyDescent="0.15"/>
    <row r="32" spans="125:125" x14ac:dyDescent="0.15"/>
    <row r="33" spans="2:125" x14ac:dyDescent="0.15">
      <c r="B33" s="197"/>
      <c r="G33" s="197"/>
      <c r="I33" s="197"/>
    </row>
    <row r="34" spans="2:125" x14ac:dyDescent="0.15">
      <c r="C34" s="197"/>
      <c r="P34" s="197"/>
      <c r="DE34" s="197"/>
      <c r="DH34" s="197"/>
    </row>
    <row r="35" spans="2:125" x14ac:dyDescent="0.15">
      <c r="D35" s="197"/>
      <c r="E35" s="197"/>
      <c r="DG35" s="197"/>
      <c r="DJ35" s="197"/>
      <c r="DP35" s="197"/>
      <c r="DQ35" s="197"/>
      <c r="DR35" s="197"/>
      <c r="DS35" s="197"/>
      <c r="DT35" s="197"/>
      <c r="DU35" s="197"/>
    </row>
    <row r="36" spans="2:125" x14ac:dyDescent="0.15">
      <c r="F36" s="197"/>
      <c r="H36" s="197"/>
      <c r="J36" s="197"/>
      <c r="K36" s="197"/>
      <c r="L36" s="197"/>
      <c r="M36" s="197"/>
      <c r="N36" s="197"/>
      <c r="O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197"/>
      <c r="BH36" s="197"/>
      <c r="BI36" s="197"/>
      <c r="BJ36" s="197"/>
      <c r="BK36" s="197"/>
      <c r="BL36" s="197"/>
      <c r="BM36" s="197"/>
      <c r="BN36" s="197"/>
      <c r="BO36" s="197"/>
      <c r="BP36" s="197"/>
      <c r="BQ36" s="197"/>
      <c r="BR36" s="197"/>
      <c r="BS36" s="197"/>
      <c r="BT36" s="197"/>
      <c r="BU36" s="197"/>
      <c r="BV36" s="197"/>
      <c r="BW36" s="197"/>
      <c r="BX36" s="197"/>
      <c r="BY36" s="197"/>
      <c r="BZ36" s="197"/>
      <c r="CA36" s="197"/>
      <c r="CB36" s="197"/>
      <c r="CC36" s="197"/>
      <c r="CD36" s="197"/>
      <c r="CE36" s="197"/>
      <c r="CF36" s="197"/>
      <c r="CG36" s="197"/>
      <c r="CH36" s="197"/>
      <c r="CI36" s="197"/>
      <c r="CJ36" s="197"/>
      <c r="CK36" s="197"/>
      <c r="CL36" s="197"/>
      <c r="CM36" s="197"/>
      <c r="CN36" s="197"/>
      <c r="CO36" s="197"/>
      <c r="CP36" s="197"/>
      <c r="CQ36" s="197"/>
      <c r="CR36" s="197"/>
      <c r="CS36" s="197"/>
      <c r="CT36" s="197"/>
      <c r="CU36" s="197"/>
      <c r="CV36" s="197"/>
      <c r="CW36" s="197"/>
      <c r="CX36" s="197"/>
      <c r="CY36" s="197"/>
      <c r="CZ36" s="197"/>
      <c r="DA36" s="197"/>
      <c r="DB36" s="197"/>
      <c r="DC36" s="197"/>
      <c r="DD36" s="197"/>
      <c r="DF36" s="197"/>
      <c r="DI36" s="197"/>
      <c r="DK36" s="197"/>
      <c r="DL36" s="197"/>
      <c r="DM36" s="197"/>
      <c r="DN36" s="197"/>
      <c r="DO36" s="197"/>
      <c r="DP36" s="197"/>
      <c r="DQ36" s="197"/>
      <c r="DR36" s="197"/>
      <c r="DS36" s="197"/>
      <c r="DT36" s="197"/>
      <c r="DU36" s="197"/>
    </row>
    <row r="37" spans="2:125" x14ac:dyDescent="0.15">
      <c r="DU37" s="197"/>
    </row>
    <row r="38" spans="2:125" x14ac:dyDescent="0.15">
      <c r="DT38" s="197"/>
      <c r="DU38" s="197"/>
    </row>
    <row r="39" spans="2:125" x14ac:dyDescent="0.15"/>
    <row r="40" spans="2:125" x14ac:dyDescent="0.15">
      <c r="DH40" s="197"/>
    </row>
    <row r="41" spans="2:125" x14ac:dyDescent="0.15">
      <c r="DE41" s="197"/>
    </row>
    <row r="42" spans="2:125" x14ac:dyDescent="0.15">
      <c r="DG42" s="197"/>
      <c r="DJ42" s="197"/>
    </row>
    <row r="43" spans="2:125" x14ac:dyDescent="0.15">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197"/>
      <c r="BJ43" s="197"/>
      <c r="BK43" s="197"/>
      <c r="BL43" s="197"/>
      <c r="BM43" s="197"/>
      <c r="BN43" s="197"/>
      <c r="BO43" s="197"/>
      <c r="BP43" s="197"/>
      <c r="BQ43" s="197"/>
      <c r="BR43" s="197"/>
      <c r="BS43" s="197"/>
      <c r="BT43" s="197"/>
      <c r="BU43" s="197"/>
      <c r="BV43" s="197"/>
      <c r="BW43" s="197"/>
      <c r="BX43" s="197"/>
      <c r="BY43" s="197"/>
      <c r="BZ43" s="197"/>
      <c r="CA43" s="197"/>
      <c r="CB43" s="197"/>
      <c r="CC43" s="197"/>
      <c r="CD43" s="197"/>
      <c r="CE43" s="197"/>
      <c r="CF43" s="197"/>
      <c r="CG43" s="197"/>
      <c r="CH43" s="197"/>
      <c r="CI43" s="197"/>
      <c r="CJ43" s="197"/>
      <c r="CK43" s="197"/>
      <c r="CL43" s="197"/>
      <c r="CM43" s="197"/>
      <c r="CN43" s="197"/>
      <c r="CO43" s="197"/>
      <c r="CP43" s="197"/>
      <c r="CQ43" s="197"/>
      <c r="CR43" s="197"/>
      <c r="CS43" s="197"/>
      <c r="CT43" s="197"/>
      <c r="CU43" s="197"/>
      <c r="CV43" s="197"/>
      <c r="CW43" s="197"/>
      <c r="CX43" s="197"/>
      <c r="CY43" s="197"/>
      <c r="CZ43" s="197"/>
      <c r="DA43" s="197"/>
      <c r="DB43" s="197"/>
      <c r="DC43" s="197"/>
      <c r="DD43" s="197"/>
      <c r="DF43" s="197"/>
      <c r="DI43" s="197"/>
      <c r="DK43" s="197"/>
      <c r="DL43" s="197"/>
      <c r="DM43" s="197"/>
      <c r="DN43" s="197"/>
      <c r="DO43" s="197"/>
      <c r="DP43" s="197"/>
      <c r="DQ43" s="197"/>
      <c r="DR43" s="197"/>
      <c r="DS43" s="197"/>
      <c r="DT43" s="197"/>
      <c r="DU43" s="197"/>
    </row>
    <row r="44" spans="2:125" x14ac:dyDescent="0.15">
      <c r="DU44" s="197"/>
    </row>
    <row r="45" spans="2:125" x14ac:dyDescent="0.15"/>
    <row r="46" spans="2:125" x14ac:dyDescent="0.15"/>
    <row r="47" spans="2:125" x14ac:dyDescent="0.15"/>
    <row r="48" spans="2:125" x14ac:dyDescent="0.15">
      <c r="DT48" s="197"/>
      <c r="DU48" s="197"/>
    </row>
    <row r="49" spans="120:125" x14ac:dyDescent="0.15">
      <c r="DU49" s="197"/>
    </row>
    <row r="50" spans="120:125" x14ac:dyDescent="0.15">
      <c r="DU50" s="197"/>
    </row>
    <row r="51" spans="120:125" x14ac:dyDescent="0.15">
      <c r="DP51" s="197"/>
      <c r="DQ51" s="197"/>
      <c r="DR51" s="197"/>
      <c r="DS51" s="197"/>
      <c r="DT51" s="197"/>
      <c r="DU51" s="197"/>
    </row>
    <row r="52" spans="120:125" x14ac:dyDescent="0.15"/>
    <row r="53" spans="120:125" x14ac:dyDescent="0.15"/>
    <row r="54" spans="120:125" x14ac:dyDescent="0.15">
      <c r="DU54" s="197"/>
    </row>
    <row r="55" spans="120:125" x14ac:dyDescent="0.15"/>
    <row r="56" spans="120:125" x14ac:dyDescent="0.15"/>
    <row r="57" spans="120:125" x14ac:dyDescent="0.15"/>
    <row r="58" spans="120:125" x14ac:dyDescent="0.15">
      <c r="DU58" s="197"/>
    </row>
    <row r="59" spans="120:125" x14ac:dyDescent="0.15"/>
    <row r="60" spans="120:125" x14ac:dyDescent="0.15"/>
    <row r="61" spans="120:125" x14ac:dyDescent="0.15"/>
    <row r="62" spans="120:125" x14ac:dyDescent="0.15"/>
    <row r="63" spans="120:125" x14ac:dyDescent="0.15">
      <c r="DU63" s="197"/>
    </row>
    <row r="64" spans="120:125" x14ac:dyDescent="0.15">
      <c r="DT64" s="197"/>
      <c r="DU64" s="197"/>
    </row>
    <row r="65" spans="123:125" x14ac:dyDescent="0.15"/>
    <row r="66" spans="123:125" x14ac:dyDescent="0.15"/>
    <row r="67" spans="123:125" x14ac:dyDescent="0.15"/>
    <row r="68" spans="123:125" x14ac:dyDescent="0.15"/>
    <row r="69" spans="123:125" x14ac:dyDescent="0.15">
      <c r="DS69" s="197"/>
      <c r="DT69" s="197"/>
      <c r="DU69" s="19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97"/>
    </row>
    <row r="83" spans="116:125" x14ac:dyDescent="0.15">
      <c r="DM83" s="197"/>
      <c r="DN83" s="197"/>
      <c r="DO83" s="197"/>
      <c r="DP83" s="197"/>
      <c r="DQ83" s="197"/>
      <c r="DR83" s="197"/>
      <c r="DS83" s="197"/>
      <c r="DT83" s="197"/>
      <c r="DU83" s="197"/>
    </row>
    <row r="84" spans="116:125" x14ac:dyDescent="0.15"/>
    <row r="85" spans="116:125" x14ac:dyDescent="0.15"/>
    <row r="86" spans="116:125" x14ac:dyDescent="0.15"/>
    <row r="87" spans="116:125" x14ac:dyDescent="0.15"/>
    <row r="88" spans="116:125" x14ac:dyDescent="0.15">
      <c r="DU88" s="19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97"/>
      <c r="DT94" s="197"/>
      <c r="DU94" s="197"/>
    </row>
    <row r="95" spans="116:125" ht="13.5" customHeight="1" x14ac:dyDescent="0.15">
      <c r="DU95" s="19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97"/>
    </row>
    <row r="102" spans="124:125" ht="13.5" customHeight="1" x14ac:dyDescent="0.15"/>
    <row r="103" spans="124:125" ht="13.5" customHeight="1" x14ac:dyDescent="0.15"/>
    <row r="104" spans="124:125" ht="13.5" customHeight="1" x14ac:dyDescent="0.15">
      <c r="DT104" s="197"/>
      <c r="DU104" s="19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97" t="s">
        <v>586</v>
      </c>
    </row>
    <row r="121" spans="125:125" ht="13.5" hidden="1" customHeight="1" x14ac:dyDescent="0.15">
      <c r="DU121" s="197"/>
    </row>
  </sheetData>
  <sheetProtection algorithmName="SHA-512" hashValue="0+mUv2FXm9wRoGo2f4g9khqrZio1QCJVrWygzDcB28SlFUdOvLlEdv2kzOY1Uy6WrawPioyOHaBEbjK1TDfNpg==" saltValue="bnR2KpDWULrpB3EctX1H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BAD5C-A3CA-4EEB-808C-102B531C425C}">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198" customWidth="1"/>
    <col min="126" max="142" width="0" style="197" hidden="1" customWidth="1"/>
    <col min="143" max="16384" width="9" style="197" hidden="1"/>
  </cols>
  <sheetData>
    <row r="1" spans="1:125" ht="13.5" customHeight="1" x14ac:dyDescent="0.15">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row>
    <row r="2" spans="1:125" x14ac:dyDescent="0.15">
      <c r="B2" s="197"/>
      <c r="T2" s="197"/>
    </row>
    <row r="3" spans="1:125" x14ac:dyDescent="0.15">
      <c r="C3" s="197"/>
      <c r="D3" s="197"/>
      <c r="E3" s="197"/>
      <c r="F3" s="197"/>
      <c r="G3" s="197"/>
      <c r="H3" s="197"/>
      <c r="I3" s="197"/>
      <c r="J3" s="197"/>
      <c r="K3" s="197"/>
      <c r="L3" s="197"/>
      <c r="M3" s="197"/>
      <c r="N3" s="197"/>
      <c r="O3" s="197"/>
      <c r="P3" s="197"/>
      <c r="Q3" s="197"/>
      <c r="R3" s="197"/>
      <c r="S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c r="CA3" s="197"/>
      <c r="CB3" s="197"/>
      <c r="CC3" s="197"/>
      <c r="CD3" s="197"/>
      <c r="CE3" s="197"/>
      <c r="CF3" s="197"/>
      <c r="CG3" s="197"/>
      <c r="CH3" s="197"/>
      <c r="CI3" s="197"/>
      <c r="CJ3" s="197"/>
      <c r="CK3" s="197"/>
      <c r="CL3" s="197"/>
      <c r="CM3" s="197"/>
      <c r="CN3" s="197"/>
      <c r="CO3" s="197"/>
      <c r="CP3" s="197"/>
      <c r="CQ3" s="197"/>
      <c r="CR3" s="197"/>
      <c r="CS3" s="197"/>
      <c r="CT3" s="197"/>
      <c r="CU3" s="197"/>
      <c r="CV3" s="197"/>
      <c r="CW3" s="197"/>
      <c r="CX3" s="197"/>
      <c r="CY3" s="197"/>
      <c r="CZ3" s="197"/>
      <c r="DA3" s="197"/>
      <c r="DB3" s="197"/>
      <c r="DC3" s="197"/>
      <c r="DD3" s="197"/>
      <c r="DE3" s="197"/>
      <c r="DF3" s="197"/>
      <c r="DG3" s="197"/>
      <c r="DH3" s="197"/>
      <c r="DI3" s="197"/>
      <c r="DJ3" s="197"/>
      <c r="DK3" s="197"/>
      <c r="DL3" s="197"/>
      <c r="DM3" s="197"/>
      <c r="DN3" s="197"/>
      <c r="DO3" s="197"/>
      <c r="DP3" s="197"/>
      <c r="DQ3" s="197"/>
      <c r="DR3" s="197"/>
      <c r="DS3" s="197"/>
      <c r="DT3" s="197"/>
      <c r="DU3" s="19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97"/>
      <c r="G33" s="197"/>
      <c r="I33" s="197"/>
    </row>
    <row r="34" spans="2:125" x14ac:dyDescent="0.15">
      <c r="C34" s="197"/>
      <c r="P34" s="197"/>
      <c r="R34" s="197"/>
      <c r="U34" s="197"/>
    </row>
    <row r="35" spans="2:125" x14ac:dyDescent="0.15">
      <c r="D35" s="197"/>
      <c r="E35" s="197"/>
      <c r="T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197"/>
      <c r="AY35" s="197"/>
      <c r="AZ35" s="197"/>
      <c r="BA35" s="197"/>
      <c r="BB35" s="197"/>
      <c r="BC35" s="197"/>
      <c r="BD35" s="197"/>
      <c r="BE35" s="197"/>
      <c r="BF35" s="197"/>
      <c r="BG35" s="197"/>
      <c r="BH35" s="197"/>
      <c r="BI35" s="197"/>
      <c r="BJ35" s="197"/>
      <c r="BK35" s="197"/>
      <c r="BL35" s="197"/>
      <c r="BM35" s="197"/>
      <c r="BN35" s="197"/>
      <c r="BO35" s="197"/>
      <c r="BP35" s="197"/>
      <c r="BQ35" s="197"/>
      <c r="BR35" s="197"/>
      <c r="BS35" s="197"/>
      <c r="BT35" s="197"/>
      <c r="BU35" s="197"/>
      <c r="BV35" s="197"/>
      <c r="BW35" s="197"/>
      <c r="BX35" s="197"/>
      <c r="BY35" s="197"/>
      <c r="BZ35" s="197"/>
      <c r="CA35" s="197"/>
      <c r="CB35" s="197"/>
      <c r="CC35" s="197"/>
      <c r="CD35" s="197"/>
      <c r="CE35" s="197"/>
      <c r="CF35" s="197"/>
      <c r="CG35" s="197"/>
      <c r="CH35" s="197"/>
      <c r="CI35" s="197"/>
      <c r="CJ35" s="197"/>
      <c r="CK35" s="197"/>
      <c r="CL35" s="197"/>
      <c r="CM35" s="197"/>
      <c r="CN35" s="197"/>
      <c r="CO35" s="197"/>
      <c r="CP35" s="197"/>
      <c r="CQ35" s="197"/>
      <c r="CR35" s="197"/>
      <c r="CS35" s="197"/>
      <c r="CT35" s="197"/>
      <c r="CU35" s="197"/>
      <c r="CV35" s="197"/>
      <c r="CW35" s="197"/>
      <c r="CX35" s="197"/>
      <c r="CY35" s="197"/>
      <c r="CZ35" s="197"/>
      <c r="DA35" s="197"/>
      <c r="DB35" s="197"/>
      <c r="DC35" s="197"/>
      <c r="DD35" s="197"/>
      <c r="DE35" s="197"/>
      <c r="DF35" s="197"/>
      <c r="DG35" s="197"/>
      <c r="DH35" s="197"/>
      <c r="DI35" s="197"/>
      <c r="DJ35" s="197"/>
      <c r="DK35" s="197"/>
      <c r="DL35" s="197"/>
      <c r="DM35" s="197"/>
      <c r="DN35" s="197"/>
      <c r="DO35" s="197"/>
      <c r="DP35" s="197"/>
      <c r="DQ35" s="197"/>
      <c r="DR35" s="197"/>
      <c r="DS35" s="197"/>
      <c r="DT35" s="197"/>
      <c r="DU35" s="197"/>
    </row>
    <row r="36" spans="2:125" x14ac:dyDescent="0.15">
      <c r="F36" s="197"/>
      <c r="H36" s="197"/>
      <c r="J36" s="197"/>
      <c r="K36" s="197"/>
      <c r="L36" s="197"/>
      <c r="M36" s="197"/>
      <c r="N36" s="197"/>
      <c r="O36" s="197"/>
      <c r="Q36" s="197"/>
      <c r="S36" s="197"/>
      <c r="V36" s="197"/>
    </row>
    <row r="37" spans="2:125" x14ac:dyDescent="0.15"/>
    <row r="38" spans="2:125" x14ac:dyDescent="0.15"/>
    <row r="39" spans="2:125" x14ac:dyDescent="0.15"/>
    <row r="40" spans="2:125" x14ac:dyDescent="0.15">
      <c r="U40" s="197"/>
    </row>
    <row r="41" spans="2:125" x14ac:dyDescent="0.15">
      <c r="R41" s="197"/>
    </row>
    <row r="42" spans="2:125" x14ac:dyDescent="0.15">
      <c r="T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197"/>
      <c r="BI42" s="197"/>
      <c r="BJ42" s="197"/>
      <c r="BK42" s="197"/>
      <c r="BL42" s="197"/>
      <c r="BM42" s="197"/>
      <c r="BN42" s="197"/>
      <c r="BO42" s="197"/>
      <c r="BP42" s="197"/>
      <c r="BQ42" s="197"/>
      <c r="BR42" s="197"/>
      <c r="BS42" s="197"/>
      <c r="BT42" s="197"/>
      <c r="BU42" s="197"/>
      <c r="BV42" s="197"/>
      <c r="BW42" s="197"/>
      <c r="BX42" s="197"/>
      <c r="BY42" s="197"/>
      <c r="BZ42" s="197"/>
      <c r="CA42" s="197"/>
      <c r="CB42" s="197"/>
      <c r="CC42" s="197"/>
      <c r="CD42" s="197"/>
      <c r="CE42" s="197"/>
      <c r="CF42" s="197"/>
      <c r="CG42" s="197"/>
      <c r="CH42" s="197"/>
      <c r="CI42" s="197"/>
      <c r="CJ42" s="197"/>
      <c r="CK42" s="197"/>
      <c r="CL42" s="197"/>
      <c r="CM42" s="197"/>
      <c r="CN42" s="197"/>
      <c r="CO42" s="197"/>
      <c r="CP42" s="197"/>
      <c r="CQ42" s="197"/>
      <c r="CR42" s="197"/>
      <c r="CS42" s="197"/>
      <c r="CT42" s="197"/>
      <c r="CU42" s="197"/>
      <c r="CV42" s="197"/>
      <c r="CW42" s="197"/>
      <c r="CX42" s="197"/>
      <c r="CY42" s="197"/>
      <c r="CZ42" s="197"/>
      <c r="DA42" s="197"/>
      <c r="DB42" s="197"/>
      <c r="DC42" s="197"/>
      <c r="DD42" s="197"/>
      <c r="DE42" s="197"/>
      <c r="DF42" s="197"/>
      <c r="DG42" s="197"/>
      <c r="DH42" s="197"/>
      <c r="DI42" s="197"/>
      <c r="DJ42" s="197"/>
      <c r="DK42" s="197"/>
      <c r="DL42" s="197"/>
      <c r="DM42" s="197"/>
      <c r="DN42" s="197"/>
      <c r="DO42" s="197"/>
      <c r="DP42" s="197"/>
      <c r="DQ42" s="197"/>
      <c r="DR42" s="197"/>
      <c r="DS42" s="197"/>
      <c r="DT42" s="197"/>
      <c r="DU42" s="197"/>
    </row>
    <row r="43" spans="2:125" x14ac:dyDescent="0.15">
      <c r="Q43" s="197"/>
      <c r="S43" s="197"/>
      <c r="V43" s="19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98" t="s">
        <v>586</v>
      </c>
    </row>
  </sheetData>
  <sheetProtection algorithmName="SHA-512" hashValue="cPjFrEqjyrXl3EcNTbQOlGy8wrz5IchnRM0H/blLRpqk7/7MM4F7ANVXAT+buk9hY77RdScmfg4/en2lTnQA0w==" saltValue="PS+Tn6scWnn+32RpbpcR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BCBEE-9E85-4429-AFA8-EE7D2B2551C7}">
  <sheetPr>
    <tabColor rgb="FFFFFF00"/>
    <pageSetUpPr fitToPage="1"/>
  </sheetPr>
  <dimension ref="B1:J50"/>
  <sheetViews>
    <sheetView showGridLines="0" zoomScaleNormal="100" zoomScaleSheetLayoutView="100" workbookViewId="0"/>
  </sheetViews>
  <sheetFormatPr defaultColWidth="0" defaultRowHeight="0"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63" t="s">
        <v>0</v>
      </c>
    </row>
    <row r="46" spans="2:10" ht="29.25" customHeight="1" thickBot="1" x14ac:dyDescent="0.25">
      <c r="B46" s="362" t="s">
        <v>1</v>
      </c>
      <c r="C46" s="361"/>
      <c r="D46" s="361"/>
      <c r="E46" s="360" t="s">
        <v>2</v>
      </c>
      <c r="F46" s="359" t="s">
        <v>551</v>
      </c>
      <c r="G46" s="358" t="s">
        <v>552</v>
      </c>
      <c r="H46" s="358" t="s">
        <v>553</v>
      </c>
      <c r="I46" s="358" t="s">
        <v>554</v>
      </c>
      <c r="J46" s="357" t="s">
        <v>555</v>
      </c>
    </row>
    <row r="47" spans="2:10" ht="57.75" customHeight="1" x14ac:dyDescent="0.15">
      <c r="B47" s="356"/>
      <c r="C47" s="1142" t="s">
        <v>591</v>
      </c>
      <c r="D47" s="1142"/>
      <c r="E47" s="1143"/>
      <c r="F47" s="355">
        <v>26.47</v>
      </c>
      <c r="G47" s="354">
        <v>26.45</v>
      </c>
      <c r="H47" s="354">
        <v>25.12</v>
      </c>
      <c r="I47" s="354">
        <v>23.71</v>
      </c>
      <c r="J47" s="353">
        <v>25.08</v>
      </c>
    </row>
    <row r="48" spans="2:10" ht="57.75" customHeight="1" x14ac:dyDescent="0.15">
      <c r="B48" s="352"/>
      <c r="C48" s="1144" t="s">
        <v>590</v>
      </c>
      <c r="D48" s="1144"/>
      <c r="E48" s="1145"/>
      <c r="F48" s="351">
        <v>3.16</v>
      </c>
      <c r="G48" s="350">
        <v>3.19</v>
      </c>
      <c r="H48" s="350">
        <v>3.08</v>
      </c>
      <c r="I48" s="350">
        <v>3.04</v>
      </c>
      <c r="J48" s="349">
        <v>3.91</v>
      </c>
    </row>
    <row r="49" spans="2:10" ht="57.75" customHeight="1" thickBot="1" x14ac:dyDescent="0.2">
      <c r="B49" s="348"/>
      <c r="C49" s="1146" t="s">
        <v>589</v>
      </c>
      <c r="D49" s="1146"/>
      <c r="E49" s="1147"/>
      <c r="F49" s="347" t="s">
        <v>588</v>
      </c>
      <c r="G49" s="346">
        <v>0.08</v>
      </c>
      <c r="H49" s="346" t="s">
        <v>587</v>
      </c>
      <c r="I49" s="346">
        <v>0.06</v>
      </c>
      <c r="J49" s="345">
        <v>1.37</v>
      </c>
    </row>
    <row r="50" spans="2:10" ht="13.5" x14ac:dyDescent="0.15"/>
  </sheetData>
  <sheetProtection algorithmName="SHA-512" hashValue="jsJoQDC/+osfUBCSCuzaO8CmMHjxw7EgfzW1R/O6vNfAFSPgH6guV6kqzWDyNpMUalEYk9LEiFTeSVF1UpiYLw==" saltValue="7csh5m5Di3ANkYnN+qte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 </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Administrator</cp:lastModifiedBy>
  <cp:lastPrinted>2024-03-18T04:46:31Z</cp:lastPrinted>
  <dcterms:created xsi:type="dcterms:W3CDTF">2024-02-05T03:47:32Z</dcterms:created>
  <dcterms:modified xsi:type="dcterms:W3CDTF">2024-10-04T06:59:03Z</dcterms:modified>
  <cp:category/>
</cp:coreProperties>
</file>